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'Anbefalinger'!$A$3:$L$39</definedName>
    <definedName name="_xlnm._FilterDatabase" localSheetId="2" hidden="1">'Godkjenninger'!$A$3:$L$5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<sst xmlns="http://schemas.openxmlformats.org/spreadsheetml/2006/main" count="483" uniqueCount="327">
  <si>
    <t>Eier</t>
  </si>
  <si>
    <t>Parret</t>
  </si>
  <si>
    <t>Tispe</t>
  </si>
  <si>
    <t>Hannhund</t>
  </si>
  <si>
    <t>Forventet
parring</t>
  </si>
  <si>
    <t>Kull</t>
  </si>
  <si>
    <t>Tom</t>
  </si>
  <si>
    <t>Annet</t>
  </si>
  <si>
    <t>Ikke anbefalte/godkjente forespørsler.</t>
  </si>
  <si>
    <t>Kull er født.</t>
  </si>
  <si>
    <t>Parringer er utført.</t>
  </si>
  <si>
    <t>Hanner.</t>
  </si>
  <si>
    <t>Anbefalinger/godkjenninger blir ikke brukt.</t>
  </si>
  <si>
    <t>Tisper.</t>
  </si>
  <si>
    <t>Anbefalinger/godkjenninger gjenstår å bruke.</t>
  </si>
  <si>
    <t>Levende valper.</t>
  </si>
  <si>
    <t>Levende valper i snitt pr. kull.</t>
  </si>
  <si>
    <t>Sum</t>
  </si>
  <si>
    <t>Forespørsel</t>
  </si>
  <si>
    <t>Anbefalte/godkjente forespørsler.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</si>
  <si>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</si>
  <si>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</si>
  <si>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</si>
  <si>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</si>
  <si>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</si>
  <si>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</si>
  <si>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</si>
  <si>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Forespørsler.</t>
  </si>
  <si>
    <t>Ikke behandlede forespørsler</t>
  </si>
  <si>
    <t>Rønning, Per Magne</t>
  </si>
  <si>
    <t>Sivesind, Per Harald</t>
  </si>
  <si>
    <t>Kommentarer</t>
  </si>
  <si>
    <t>Ikke
brukt</t>
  </si>
  <si>
    <t>Tittel / Navn / Reg. nr.</t>
  </si>
  <si>
    <t>F</t>
  </si>
  <si>
    <t>Anbef</t>
  </si>
  <si>
    <t>Altern</t>
  </si>
  <si>
    <t>S</t>
  </si>
  <si>
    <t>D</t>
  </si>
  <si>
    <t>Johnsen Steinar</t>
  </si>
  <si>
    <r>
      <t>N UCH</t>
    </r>
    <r>
      <rPr>
        <b/>
        <sz val="9"/>
        <color indexed="16"/>
        <rFont val="Arial"/>
        <family val="2"/>
      </rPr>
      <t xml:space="preserve"> Scott</t>
    </r>
    <r>
      <rPr>
        <sz val="9"/>
        <color indexed="16"/>
        <rFont val="Arial"/>
        <family val="2"/>
      </rPr>
      <t xml:space="preserve"> 12717/98</t>
    </r>
  </si>
  <si>
    <t>Solem Jon Erik</t>
  </si>
  <si>
    <t xml:space="preserve">Antall hanner : </t>
  </si>
  <si>
    <t xml:space="preserve">Resultat : </t>
  </si>
  <si>
    <r>
      <t>Hannhunder, bruk og resultat i avlssesongen 2005 - 2006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1.4.05 tom 31.3.65 / 31.8.06)</t>
    </r>
  </si>
  <si>
    <r>
      <t xml:space="preserve">N UCH N JCH </t>
    </r>
    <r>
      <rPr>
        <b/>
        <sz val="9"/>
        <rFont val="Arial"/>
        <family val="2"/>
      </rPr>
      <t>Tyra X-14323/00</t>
    </r>
  </si>
  <si>
    <t>Senta 13680/02</t>
  </si>
  <si>
    <t>N JCH Hera 04062/02</t>
  </si>
  <si>
    <t>N UCH N JCH Tyra X-14323/00</t>
  </si>
  <si>
    <t>Lybæk, Bjørn</t>
  </si>
  <si>
    <t>Tanja 14276/00</t>
  </si>
  <si>
    <t>Hansen, Jo I. Alm</t>
  </si>
  <si>
    <t xml:space="preserve">Hansen, Jo I. Alm
2848 Skreia
Tlf. 977 55 999
</t>
  </si>
  <si>
    <t>Rømåsen’s Sara 09322/97</t>
  </si>
  <si>
    <t xml:space="preserve">Lien, Arvid
2390 Moelv
Tlf. 62 35 00 31 / 911 46 380
</t>
  </si>
  <si>
    <t>N UCH Scott 12717/98</t>
  </si>
  <si>
    <t>Solem, Jon Erik
7327 Svorkmo
Tlf. 72 48 95 93 / 905 72 061</t>
  </si>
  <si>
    <t>Lien, Arvid</t>
  </si>
  <si>
    <r>
      <t xml:space="preserve">N JCH </t>
    </r>
    <r>
      <rPr>
        <b/>
        <sz val="9"/>
        <rFont val="Arial"/>
        <family val="2"/>
      </rPr>
      <t>Rømåsen’s Heidi 00337/99</t>
    </r>
  </si>
  <si>
    <t xml:space="preserve">Steen, Birger
3612 Kongsberg
Tlf. 924 03 031
</t>
  </si>
  <si>
    <t>N JCH Rømåsen’s Heidi 00337/99</t>
  </si>
  <si>
    <t>Steen, Birger</t>
  </si>
  <si>
    <t>N JCH Robber 04059/02</t>
  </si>
  <si>
    <t>Johnsen, Steinar
2080 Eidsvoll
Tlf. 915 33 805</t>
  </si>
  <si>
    <t>Kommentar</t>
  </si>
  <si>
    <t>Parringer tomme</t>
  </si>
  <si>
    <t>Hera 20788/96</t>
  </si>
  <si>
    <t>Foss, Jan Ståle</t>
  </si>
  <si>
    <t>X</t>
  </si>
  <si>
    <r>
      <t xml:space="preserve">N JCH </t>
    </r>
    <r>
      <rPr>
        <b/>
        <sz val="9"/>
        <rFont val="Arial"/>
        <family val="2"/>
      </rPr>
      <t>Donna X-24382/01</t>
    </r>
  </si>
  <si>
    <t xml:space="preserve">Skei, Arnt
7224 Melhus
Tlf. 45 00 70 16
</t>
  </si>
  <si>
    <t>N JCH Donna X-24382/01</t>
  </si>
  <si>
    <t>Skei, Arnt</t>
  </si>
  <si>
    <r>
      <t>N JCH</t>
    </r>
    <r>
      <rPr>
        <b/>
        <sz val="9"/>
        <color indexed="16"/>
        <rFont val="Arial"/>
        <family val="2"/>
      </rPr>
      <t xml:space="preserve"> Robber</t>
    </r>
    <r>
      <rPr>
        <sz val="9"/>
        <color indexed="16"/>
        <rFont val="Arial"/>
        <family val="2"/>
      </rPr>
      <t xml:space="preserve"> 04059/02</t>
    </r>
  </si>
  <si>
    <t>(fom 01.04.05 tom 31.03.06 / 31.08.06)</t>
  </si>
  <si>
    <t>Kristiansen, Øyvind</t>
  </si>
  <si>
    <t>N JCH Pilo 17748/97</t>
  </si>
  <si>
    <t>Røise, Jan Arild
2847 Kolbu
tlf. 61 16 73 37</t>
  </si>
  <si>
    <t>Avlsrådet v/Bård Larsen
2340 Løten
Tlf. 62 59 33 63 / 976 56 336</t>
  </si>
  <si>
    <t>SUCH SJCH SFJCH INTJCH RR
Karo SF163238/79</t>
  </si>
  <si>
    <r>
      <t xml:space="preserve">N JCH </t>
    </r>
    <r>
      <rPr>
        <b/>
        <sz val="9"/>
        <color indexed="21"/>
        <rFont val="Arial"/>
        <family val="2"/>
      </rPr>
      <t>Pilo</t>
    </r>
    <r>
      <rPr>
        <sz val="9"/>
        <color indexed="21"/>
        <rFont val="Arial"/>
        <family val="2"/>
      </rPr>
      <t xml:space="preserve"> 17748/97</t>
    </r>
  </si>
  <si>
    <t>Røise Jan Arild</t>
  </si>
  <si>
    <t>Avlsrådet v/
Bård Larsen</t>
  </si>
  <si>
    <r>
      <t xml:space="preserve">SUCH SJCH SFJCH INTJCH RR
</t>
    </r>
    <r>
      <rPr>
        <b/>
        <sz val="9"/>
        <color indexed="21"/>
        <rFont val="Arial"/>
        <family val="2"/>
      </rPr>
      <t>Karo</t>
    </r>
    <r>
      <rPr>
        <sz val="9"/>
        <color indexed="21"/>
        <rFont val="Arial"/>
        <family val="2"/>
      </rPr>
      <t xml:space="preserve"> SF163238/79</t>
    </r>
  </si>
  <si>
    <t>Lillboskogens Levis-Kingen S29653/97</t>
  </si>
  <si>
    <t>Hansson Hans E.</t>
  </si>
  <si>
    <r>
      <t>Lillboskogens Levis-Kingen</t>
    </r>
    <r>
      <rPr>
        <sz val="9"/>
        <color indexed="17"/>
        <rFont val="Arial"/>
        <family val="2"/>
      </rPr>
      <t xml:space="preserve"> S29653/97</t>
    </r>
  </si>
  <si>
    <t>Lillboskogens Brända-Li S60420/2003</t>
  </si>
  <si>
    <t>Hansson, Hans Eric</t>
  </si>
  <si>
    <t>Lillboskogens Brända-Li
S60420/2003</t>
  </si>
  <si>
    <t xml:space="preserve">Hansson, Hans Eric
S-82892 Edsbyn
Tlf. 0046 27 13 00 90
</t>
  </si>
  <si>
    <t xml:space="preserve">Kristiansen, Øyvind
8610 Grubhei
Tlf. 75 13 27 73
</t>
  </si>
  <si>
    <r>
      <t>Følgende er godkjent parring avlssesongen 2005 / 2006</t>
    </r>
    <r>
      <rPr>
        <sz val="11"/>
        <rFont val="Arial"/>
        <family val="2"/>
      </rPr>
      <t xml:space="preserve">        </t>
    </r>
  </si>
  <si>
    <r>
      <t>Følgende er anbefalt parring avlssesongen 2005 / 2006</t>
    </r>
    <r>
      <rPr>
        <sz val="11"/>
        <rFont val="Arial"/>
        <family val="2"/>
      </rPr>
      <t xml:space="preserve">        </t>
    </r>
  </si>
  <si>
    <t xml:space="preserve">Lybæk, Bjørn
1910 Enebakkneset
Tlf. 63 88 31 14
</t>
  </si>
  <si>
    <t>Larm 15522/02</t>
  </si>
  <si>
    <t>Moen, Frode
3090 Hof
Tlf. 414 79 393</t>
  </si>
  <si>
    <r>
      <t xml:space="preserve">Larm </t>
    </r>
    <r>
      <rPr>
        <sz val="9"/>
        <color indexed="17"/>
        <rFont val="Arial"/>
        <family val="2"/>
      </rPr>
      <t>15522/02</t>
    </r>
  </si>
  <si>
    <t>Moen Frode</t>
  </si>
  <si>
    <t xml:space="preserve">Foss, Jan Ståle
7236 Hovin
Tlf. 950 51 867 / 400 93 459
</t>
  </si>
  <si>
    <r>
      <t xml:space="preserve">N UCH N JCH </t>
    </r>
    <r>
      <rPr>
        <b/>
        <sz val="9"/>
        <color indexed="17"/>
        <rFont val="Arial"/>
        <family val="2"/>
      </rPr>
      <t xml:space="preserve">Storm </t>
    </r>
    <r>
      <rPr>
        <sz val="9"/>
        <color indexed="17"/>
        <rFont val="Arial"/>
        <family val="2"/>
      </rPr>
      <t>23586/00</t>
    </r>
  </si>
  <si>
    <t>Tveit Roy</t>
  </si>
  <si>
    <t>KE Lotte 19277/99</t>
  </si>
  <si>
    <t>N UCH N JCH Storm 23586/00</t>
  </si>
  <si>
    <t>Bjugan, Gunnar</t>
  </si>
  <si>
    <t xml:space="preserve">Bjugan, Gunnar
3095 Eidsfoss
Tlf. 33 05 70 84
</t>
  </si>
  <si>
    <t>Tveit, Roy
2838 Snertingdal
Tlf. 61 18 17 15 / 906 58 672</t>
  </si>
  <si>
    <t>Inseminert</t>
  </si>
  <si>
    <t>Vestlunds Frøya 06225/03</t>
  </si>
  <si>
    <t>Løken, Knut</t>
  </si>
  <si>
    <t>Stella 01041/02</t>
  </si>
  <si>
    <t>Myrmo, Jan Arve</t>
  </si>
  <si>
    <t>N UCH N JCH NV-01 Centa 07035/99</t>
  </si>
  <si>
    <t>Stenersen, Mård J.</t>
  </si>
  <si>
    <t>Ikke brukt</t>
  </si>
  <si>
    <t>Tispa er død</t>
  </si>
  <si>
    <t>Påkjørt av tog, død</t>
  </si>
  <si>
    <r>
      <t xml:space="preserve">N JCH </t>
    </r>
    <r>
      <rPr>
        <b/>
        <sz val="9"/>
        <rFont val="Arial"/>
        <family val="2"/>
      </rPr>
      <t>Hera 04062/02</t>
    </r>
  </si>
  <si>
    <t>Rønning, Per Magne
7623 Ronglan
Tlf. 74 09 98 92 / 913 60 692</t>
  </si>
  <si>
    <t>N UCH Varg 00305/02</t>
  </si>
  <si>
    <t xml:space="preserve">Ølstøren, Sturla
7316 Lensvik
Tlf. 72 49 28 27
</t>
  </si>
  <si>
    <t>N UCH Juno 01225/00</t>
  </si>
  <si>
    <t xml:space="preserve">Wesche, Harald
7580 Selbu
Tlf. 73 81 96 19
</t>
  </si>
  <si>
    <r>
      <t xml:space="preserve">N UCH </t>
    </r>
    <r>
      <rPr>
        <b/>
        <sz val="9"/>
        <color indexed="17"/>
        <rFont val="Arial"/>
        <family val="2"/>
      </rPr>
      <t xml:space="preserve">Varg </t>
    </r>
    <r>
      <rPr>
        <sz val="9"/>
        <color indexed="17"/>
        <rFont val="Arial"/>
        <family val="2"/>
      </rPr>
      <t>00305/02</t>
    </r>
  </si>
  <si>
    <r>
      <t xml:space="preserve">N UCH </t>
    </r>
    <r>
      <rPr>
        <b/>
        <sz val="9"/>
        <color indexed="17"/>
        <rFont val="Arial"/>
        <family val="2"/>
      </rPr>
      <t xml:space="preserve">Juno </t>
    </r>
    <r>
      <rPr>
        <sz val="9"/>
        <color indexed="17"/>
        <rFont val="Arial"/>
        <family val="2"/>
      </rPr>
      <t>01225/00</t>
    </r>
  </si>
  <si>
    <t>Wesche Harald</t>
  </si>
  <si>
    <t xml:space="preserve">Løken, Knut
1903 Gan
Tlf. 63 88 39 35 / 917 41 586
</t>
  </si>
  <si>
    <t>N UCH N JCH Løkki 24086/01</t>
  </si>
  <si>
    <t>Amdal, Håvard
7863 Overhalla
Tlf. 74 28 11 27 / 920 83 982</t>
  </si>
  <si>
    <r>
      <t xml:space="preserve">N UCH N JCH NV-01 </t>
    </r>
    <r>
      <rPr>
        <b/>
        <sz val="9"/>
        <rFont val="Arial"/>
        <family val="2"/>
      </rPr>
      <t>Centa 07035/99</t>
    </r>
  </si>
  <si>
    <t xml:space="preserve">Stenersen, Mård J.
2480 Koppang
Tlf. 62 46 30 64 / 958 29 110
</t>
  </si>
  <si>
    <r>
      <t>N UCH N JCH</t>
    </r>
    <r>
      <rPr>
        <b/>
        <sz val="9"/>
        <color indexed="16"/>
        <rFont val="Arial"/>
        <family val="2"/>
      </rPr>
      <t xml:space="preserve"> Løkki</t>
    </r>
    <r>
      <rPr>
        <sz val="9"/>
        <color indexed="16"/>
        <rFont val="Arial"/>
        <family val="2"/>
      </rPr>
      <t xml:space="preserve"> 24086/01</t>
    </r>
  </si>
  <si>
    <t>Amdal Håvard</t>
  </si>
  <si>
    <r>
      <t>N UCH N JCH</t>
    </r>
    <r>
      <rPr>
        <b/>
        <sz val="9"/>
        <color indexed="16"/>
        <rFont val="Arial"/>
        <family val="2"/>
      </rPr>
      <t xml:space="preserve"> Balder av Torderud</t>
    </r>
    <r>
      <rPr>
        <sz val="9"/>
        <color indexed="16"/>
        <rFont val="Arial"/>
        <family val="2"/>
      </rPr>
      <t xml:space="preserve"> 00318/99</t>
    </r>
  </si>
  <si>
    <t>Rønning Per M.</t>
  </si>
  <si>
    <t>N UCH N JCH Balder av Torderud
00318/99</t>
  </si>
  <si>
    <t xml:space="preserve">Myrmo, Jan Arve
7884 Sørli
Tlf. 74 33 73 03 / 905 25 194
</t>
  </si>
  <si>
    <t xml:space="preserve">Rønning, Per Magne
7623 Ronglan
Tlf. 74 09 98 92 / 913 60 692
</t>
  </si>
  <si>
    <t>H</t>
  </si>
  <si>
    <t>Zara 24340/03</t>
  </si>
  <si>
    <t>Langås, Rune</t>
  </si>
  <si>
    <t>Havdal Jan</t>
  </si>
  <si>
    <t xml:space="preserve">Langås, Rune
7212 Korsvegen
Tlf. 72 85 32 29 
</t>
  </si>
  <si>
    <t xml:space="preserve">Havdal, Jan
7224 Melhus
Tlf. 72 87 15 39 </t>
  </si>
  <si>
    <t>Toya 18523/98</t>
  </si>
  <si>
    <t>Heyn, Øyvind</t>
  </si>
  <si>
    <r>
      <t xml:space="preserve">N JCH </t>
    </r>
    <r>
      <rPr>
        <b/>
        <sz val="9"/>
        <color indexed="17"/>
        <rFont val="Arial"/>
        <family val="2"/>
      </rPr>
      <t xml:space="preserve">King </t>
    </r>
    <r>
      <rPr>
        <sz val="9"/>
        <color indexed="17"/>
        <rFont val="Arial"/>
        <family val="2"/>
      </rPr>
      <t>21541/99</t>
    </r>
  </si>
  <si>
    <t>Støyl Olav</t>
  </si>
  <si>
    <t xml:space="preserve">Heyn, Øyvind
3269 Larvik
Tlf. 33 11 44 49 / 901 43 209
</t>
  </si>
  <si>
    <t>N JCH King 21541/99</t>
  </si>
  <si>
    <t>Støyl, Olav
4844 Arendal
Tlf. 37 02 32 54 / 907 42 782</t>
  </si>
  <si>
    <t>30.09.-</t>
  </si>
  <si>
    <t>N UCH Cindi 20460/99</t>
  </si>
  <si>
    <t>Stubberud, Kjell</t>
  </si>
  <si>
    <t>Mølland, Helge</t>
  </si>
  <si>
    <t>N UCH N JCH Tina 14958/99</t>
  </si>
  <si>
    <t>Berg, Finn Erik</t>
  </si>
  <si>
    <r>
      <t>N UCH</t>
    </r>
    <r>
      <rPr>
        <b/>
        <sz val="9"/>
        <rFont val="Arial"/>
        <family val="2"/>
      </rPr>
      <t xml:space="preserve"> Cindi 20460/99</t>
    </r>
  </si>
  <si>
    <t xml:space="preserve">Stubberud, Kjell
1912 Enebakk
Tlf. 64 92 61 83
</t>
  </si>
  <si>
    <t xml:space="preserve">Mølland, Helge
4645 Nodeland
Tlf. 38 18 08 97 / 906 46 915
</t>
  </si>
  <si>
    <t>N JCH Skansmobackens Hero S37885/97</t>
  </si>
  <si>
    <t>Ødegård, Morten
2100 Skarnes
Tlf. 62 96 53 37 / 916 97 103</t>
  </si>
  <si>
    <r>
      <t xml:space="preserve">N JCH </t>
    </r>
    <r>
      <rPr>
        <b/>
        <sz val="9"/>
        <color indexed="17"/>
        <rFont val="Arial"/>
        <family val="2"/>
      </rPr>
      <t xml:space="preserve">Skansmobackens Hero </t>
    </r>
    <r>
      <rPr>
        <sz val="9"/>
        <color indexed="17"/>
        <rFont val="Arial"/>
        <family val="2"/>
      </rPr>
      <t>S37885/97</t>
    </r>
  </si>
  <si>
    <t>Ødegård Morten</t>
  </si>
  <si>
    <r>
      <t xml:space="preserve">N UCH N JCH </t>
    </r>
    <r>
      <rPr>
        <b/>
        <sz val="9"/>
        <rFont val="Arial"/>
        <family val="2"/>
      </rPr>
      <t>Tina 14958/99</t>
    </r>
  </si>
  <si>
    <t xml:space="preserve">Berg, Finn Erik
3070 Sande
Tlf. 975 55 038
</t>
  </si>
  <si>
    <t>BS Ekko 14345/02</t>
  </si>
  <si>
    <r>
      <t xml:space="preserve">BS Ekko </t>
    </r>
    <r>
      <rPr>
        <sz val="9"/>
        <color indexed="17"/>
        <rFont val="Arial"/>
        <family val="2"/>
      </rPr>
      <t>14345/02</t>
    </r>
  </si>
  <si>
    <t>Jokstad Harald</t>
  </si>
  <si>
    <t>Jokstad, Harald
3042 Drammen
Tlf. 32 81 87 60 / 975 05 369</t>
  </si>
  <si>
    <t>Bakkely, Annar</t>
  </si>
  <si>
    <t>Risholt, Lars Arild</t>
  </si>
  <si>
    <t>Mia 21875/99</t>
  </si>
  <si>
    <t xml:space="preserve">Bakkely, Annar
2848 Skreia
Tlf. 61 16 42 42
</t>
  </si>
  <si>
    <r>
      <t xml:space="preserve">N JCH </t>
    </r>
    <r>
      <rPr>
        <b/>
        <sz val="9"/>
        <rFont val="Arial"/>
        <family val="2"/>
      </rPr>
      <t>Milla 14959/99</t>
    </r>
  </si>
  <si>
    <t>Freke X-02862/04</t>
  </si>
  <si>
    <r>
      <t xml:space="preserve">N UCH </t>
    </r>
    <r>
      <rPr>
        <b/>
        <sz val="9"/>
        <color indexed="17"/>
        <rFont val="Arial"/>
        <family val="2"/>
      </rPr>
      <t xml:space="preserve">Sito </t>
    </r>
    <r>
      <rPr>
        <sz val="9"/>
        <color indexed="17"/>
        <rFont val="Arial"/>
        <family val="2"/>
      </rPr>
      <t>23582/00</t>
    </r>
  </si>
  <si>
    <t>Arnesen Pål</t>
  </si>
  <si>
    <t>Mathiesen Arne</t>
  </si>
  <si>
    <t>N UCH Sito 23582/00</t>
  </si>
  <si>
    <t>Mathiesen, Arne
3142 Vestskogen
Tlf. 33 32 08 90</t>
  </si>
  <si>
    <t>Arnesen, Pål
1482 Nittedal
Tlf. 905 92 320</t>
  </si>
  <si>
    <t>Jensen, Kjell-Egil</t>
  </si>
  <si>
    <r>
      <t xml:space="preserve">Andåsen's Shadow </t>
    </r>
    <r>
      <rPr>
        <sz val="9"/>
        <color indexed="17"/>
        <rFont val="Arial"/>
        <family val="2"/>
      </rPr>
      <t>21922/97</t>
    </r>
  </si>
  <si>
    <t>Jensen Kjell-Egil</t>
  </si>
  <si>
    <r>
      <t xml:space="preserve">N UCH </t>
    </r>
    <r>
      <rPr>
        <b/>
        <sz val="9"/>
        <rFont val="Arial"/>
        <family val="2"/>
      </rPr>
      <t>Cheetah 12721/98</t>
    </r>
  </si>
  <si>
    <t xml:space="preserve">Jensen, Kjell-Egil
1593 Svinndal
Tlf. 69 28 68 97
</t>
  </si>
  <si>
    <t>Andåsen's Shadow 21922/97</t>
  </si>
  <si>
    <t>Ølstøren Sturla</t>
  </si>
  <si>
    <t>Holthe Kristian</t>
  </si>
  <si>
    <r>
      <t xml:space="preserve">N JCH </t>
    </r>
    <r>
      <rPr>
        <b/>
        <sz val="9"/>
        <rFont val="Arial"/>
        <family val="2"/>
      </rPr>
      <t>Ab Kvarta 16927/02</t>
    </r>
  </si>
  <si>
    <t xml:space="preserve">Bakkestuen, Arne H.
2651 Østre Gausdal
Tlf. 61 22 06 56 / 958 35 905
</t>
  </si>
  <si>
    <r>
      <t xml:space="preserve">N JCH </t>
    </r>
    <r>
      <rPr>
        <b/>
        <sz val="9"/>
        <rFont val="Arial"/>
        <family val="2"/>
      </rPr>
      <t>X-23848/00 Eira</t>
    </r>
  </si>
  <si>
    <t xml:space="preserve">Løkken, Arve
2560 Alvdal
Tlf. 62 48 97 86
</t>
  </si>
  <si>
    <t>Vestlunds Jeffi 13571/99</t>
  </si>
  <si>
    <t xml:space="preserve">Vennesland, Geir
4700 Vennesla
Tlf. 38 15 55 59 / 990 97 121
</t>
  </si>
  <si>
    <t xml:space="preserve">Holsing, Jakob Olav </t>
  </si>
  <si>
    <t xml:space="preserve">Vennesland, Geir </t>
  </si>
  <si>
    <t>Løkken, Arve</t>
  </si>
  <si>
    <t xml:space="preserve">Bakkestuen, Arne H. </t>
  </si>
  <si>
    <t xml:space="preserve">Risholt, Lars Arild
4821 Rykene
Tlf. 37 09 35 84 / 950 41 005
</t>
  </si>
  <si>
    <r>
      <t xml:space="preserve">N JCH </t>
    </r>
    <r>
      <rPr>
        <b/>
        <sz val="9"/>
        <rFont val="Arial"/>
        <family val="2"/>
      </rPr>
      <t>Tortåsen's Ronja 23876/01</t>
    </r>
  </si>
  <si>
    <t xml:space="preserve">Holsing, Jakob Olav
7760 Snåsa
Tlf. 74 15 14 52 / 913 71 880
</t>
  </si>
  <si>
    <t>N UCH N JCH NV-05 Ke Sang 19333/02</t>
  </si>
  <si>
    <t>Staberg, Stein</t>
  </si>
  <si>
    <t>Tortåsen's Tinka 11750/00</t>
  </si>
  <si>
    <t xml:space="preserve">Staberg, Stein
7600 Levanger
Tlf. 74 08 03 70
</t>
  </si>
  <si>
    <t>N JCH Klang X-24378/01</t>
  </si>
  <si>
    <r>
      <t xml:space="preserve">N JCH </t>
    </r>
    <r>
      <rPr>
        <b/>
        <sz val="9"/>
        <color indexed="18"/>
        <rFont val="Arial"/>
        <family val="2"/>
      </rPr>
      <t xml:space="preserve">Klang </t>
    </r>
    <r>
      <rPr>
        <sz val="9"/>
        <color indexed="18"/>
        <rFont val="Arial"/>
        <family val="2"/>
      </rPr>
      <t>X-24378/01</t>
    </r>
  </si>
  <si>
    <r>
      <t xml:space="preserve">Freke </t>
    </r>
    <r>
      <rPr>
        <sz val="9"/>
        <color indexed="18"/>
        <rFont val="Arial"/>
        <family val="2"/>
      </rPr>
      <t>X-02862/04</t>
    </r>
  </si>
  <si>
    <r>
      <t xml:space="preserve">N UCH N JCH NV-05 </t>
    </r>
    <r>
      <rPr>
        <b/>
        <sz val="9"/>
        <color indexed="17"/>
        <rFont val="Arial"/>
        <family val="2"/>
      </rPr>
      <t xml:space="preserve">Ke Sang </t>
    </r>
    <r>
      <rPr>
        <sz val="9"/>
        <color indexed="17"/>
        <rFont val="Arial"/>
        <family val="2"/>
      </rPr>
      <t>19333/02</t>
    </r>
  </si>
  <si>
    <t>Lundsbakken, Geir/Persson, Linda</t>
  </si>
  <si>
    <r>
      <t xml:space="preserve">N UCH NV-05 </t>
    </r>
    <r>
      <rPr>
        <b/>
        <sz val="9"/>
        <rFont val="Arial"/>
        <family val="2"/>
      </rPr>
      <t>Ke Marthe 19336/02</t>
    </r>
  </si>
  <si>
    <t>17.-</t>
  </si>
  <si>
    <t xml:space="preserve">Lundsbakken, Geir/Persson L.
2450 Rena
Tlf. 901 45 983 / 911 65 217
</t>
  </si>
  <si>
    <t>Strand, Gunnar</t>
  </si>
  <si>
    <r>
      <t xml:space="preserve">Boss </t>
    </r>
    <r>
      <rPr>
        <sz val="9"/>
        <color indexed="16"/>
        <rFont val="Arial"/>
        <family val="2"/>
      </rPr>
      <t>22597/01</t>
    </r>
  </si>
  <si>
    <t>Dramstad Pål</t>
  </si>
  <si>
    <t xml:space="preserve">Strand, Gunnar
1878 Hærland
Tlf. 69 89 59 95
</t>
  </si>
  <si>
    <t>Boss 22597/01</t>
  </si>
  <si>
    <t>Dramstad, Pål
1878 Hærland
Tlf. 69 89 09 14 / 906 90 007</t>
  </si>
  <si>
    <t>Hara-Labbens Alfa Albarella
Roxita 10517/00</t>
  </si>
  <si>
    <t>30.-</t>
  </si>
  <si>
    <t>Avlivet</t>
  </si>
  <si>
    <t xml:space="preserve">Mia 21875/99 </t>
  </si>
  <si>
    <t xml:space="preserve">N JCH Milla 14959/99 </t>
  </si>
  <si>
    <t xml:space="preserve">N UCH Cheetah 12721/98 </t>
  </si>
  <si>
    <t xml:space="preserve">N JCH Tortåsen's Ronja 23876/01 </t>
  </si>
  <si>
    <t xml:space="preserve">Vestlunds Jeffi 13571/99 </t>
  </si>
  <si>
    <t xml:space="preserve">N JCH Eira X-23848/00 </t>
  </si>
  <si>
    <t xml:space="preserve">N JCH Ab Kvarta 16927/02 </t>
  </si>
  <si>
    <t xml:space="preserve">Tortåsen's Tinka 11750/00 </t>
  </si>
  <si>
    <t xml:space="preserve">N UCH NV-05 Ke Marthe 19336/02 </t>
  </si>
  <si>
    <t xml:space="preserve">Hara-Labbens Alfa Albarella Roxita 10517/00 </t>
  </si>
  <si>
    <t xml:space="preserve">Leika X-07839/99 </t>
  </si>
  <si>
    <t>01.-</t>
  </si>
  <si>
    <r>
      <t xml:space="preserve">Tyr </t>
    </r>
    <r>
      <rPr>
        <sz val="9"/>
        <color indexed="17"/>
        <rFont val="Arial"/>
        <family val="2"/>
      </rPr>
      <t>20212/02</t>
    </r>
  </si>
  <si>
    <t>Hovden Hans P.</t>
  </si>
  <si>
    <t>Tyr 20212/02</t>
  </si>
  <si>
    <t xml:space="preserve">Hovden, Hans Petter
3970 Langesund
Tlf. 413 23 454 / 412 74 928 </t>
  </si>
  <si>
    <t>Leika X-07839/99</t>
  </si>
  <si>
    <t>N JCH Guzzi 21399/01</t>
  </si>
  <si>
    <t>Randem, Torkel</t>
  </si>
  <si>
    <t>Moen, Frode</t>
  </si>
  <si>
    <t>N JCH Tara O'Hara av Torderud 00322/99</t>
  </si>
  <si>
    <r>
      <t xml:space="preserve">N JCH </t>
    </r>
    <r>
      <rPr>
        <b/>
        <sz val="9"/>
        <rFont val="Arial"/>
        <family val="2"/>
      </rPr>
      <t>Guzzi 21399/01</t>
    </r>
  </si>
  <si>
    <t xml:space="preserve">Randem, Torkel
1430 Ås
Tlf. 991 68 897
</t>
  </si>
  <si>
    <r>
      <t xml:space="preserve">N JCH </t>
    </r>
    <r>
      <rPr>
        <b/>
        <sz val="9"/>
        <rFont val="Arial"/>
        <family val="2"/>
      </rPr>
      <t>Tara O'Hara av
Torderud 00322/99</t>
    </r>
  </si>
  <si>
    <t xml:space="preserve">Moen, Frode
3090 Hof
Tlf. 414 79 393
</t>
  </si>
  <si>
    <t>05.-</t>
  </si>
  <si>
    <t>N S UCH N FIN JCH Drillo 02742/98</t>
  </si>
  <si>
    <r>
      <t xml:space="preserve">N S UCH N FIN JCH </t>
    </r>
    <r>
      <rPr>
        <b/>
        <sz val="9"/>
        <color indexed="17"/>
        <rFont val="Arial"/>
        <family val="2"/>
      </rPr>
      <t>Drillo</t>
    </r>
    <r>
      <rPr>
        <sz val="9"/>
        <color indexed="17"/>
        <rFont val="Arial"/>
        <family val="2"/>
      </rPr>
      <t xml:space="preserve"> 02742/98</t>
    </r>
  </si>
  <si>
    <t>Skei Arnt</t>
  </si>
  <si>
    <t>Snøhetta’s Raisa 06799/00</t>
  </si>
  <si>
    <t xml:space="preserve">Gunnarsrud Terje O.
2436 Våler i Solør
Tlf. 913 97 491
</t>
  </si>
  <si>
    <t>Skei, Arnt
7224 Melhus
Tlf. 45 00 70 16</t>
  </si>
  <si>
    <t>Gunnarsrud, Terje O.</t>
  </si>
  <si>
    <t>24.-</t>
  </si>
  <si>
    <t>25.-</t>
  </si>
  <si>
    <t>23.-</t>
  </si>
  <si>
    <t>Winger, Bjørn</t>
  </si>
  <si>
    <r>
      <t xml:space="preserve">N JCH </t>
    </r>
    <r>
      <rPr>
        <b/>
        <sz val="9"/>
        <color indexed="18"/>
        <rFont val="Arial"/>
        <family val="2"/>
      </rPr>
      <t xml:space="preserve">Hero II </t>
    </r>
    <r>
      <rPr>
        <sz val="9"/>
        <color indexed="18"/>
        <rFont val="Arial"/>
        <family val="2"/>
      </rPr>
      <t>X-07838/99</t>
    </r>
  </si>
  <si>
    <t>Langedrag/Lie</t>
  </si>
  <si>
    <t>Ruska av Torderud 00354/99</t>
  </si>
  <si>
    <t xml:space="preserve">Winger, Bjørn
2008 Fjerdingby
Tlf. 63 83 79 75
</t>
  </si>
  <si>
    <t>N JCH Hero II X-07838/99</t>
  </si>
  <si>
    <t>Langedrag, Ole A. / Lie, Ingar T.
3175 Ramnes
33 39 65 57</t>
  </si>
  <si>
    <r>
      <t xml:space="preserve">N JCH </t>
    </r>
    <r>
      <rPr>
        <b/>
        <sz val="9"/>
        <rFont val="Arial"/>
        <family val="2"/>
      </rPr>
      <t xml:space="preserve">Hera 04062/02
</t>
    </r>
    <r>
      <rPr>
        <sz val="9"/>
        <rFont val="Arial"/>
        <family val="2"/>
      </rPr>
      <t>alternativ</t>
    </r>
  </si>
  <si>
    <r>
      <t xml:space="preserve">N JCH </t>
    </r>
    <r>
      <rPr>
        <b/>
        <sz val="9"/>
        <rFont val="Arial"/>
        <family val="2"/>
      </rPr>
      <t xml:space="preserve">Tortåsen's Ronja 23876/01
</t>
    </r>
    <r>
      <rPr>
        <sz val="9"/>
        <rFont val="Arial"/>
        <family val="2"/>
      </rPr>
      <t>alternativ:</t>
    </r>
  </si>
  <si>
    <r>
      <t xml:space="preserve">Vestlunds Frøya 06225/03
</t>
    </r>
    <r>
      <rPr>
        <sz val="9"/>
        <rFont val="Arial"/>
        <family val="2"/>
      </rPr>
      <t>alternativ</t>
    </r>
  </si>
  <si>
    <r>
      <t>N UCH</t>
    </r>
    <r>
      <rPr>
        <b/>
        <sz val="9"/>
        <rFont val="Arial"/>
        <family val="2"/>
      </rPr>
      <t xml:space="preserve"> Cindi 20460/99
</t>
    </r>
    <r>
      <rPr>
        <sz val="9"/>
        <rFont val="Arial"/>
        <family val="2"/>
      </rPr>
      <t>alternativ</t>
    </r>
  </si>
  <si>
    <t>Andåsen’s Frøya 24083/99</t>
  </si>
  <si>
    <t>Fissum, John</t>
  </si>
  <si>
    <t>N JCH Gåvålia's Tanja</t>
  </si>
  <si>
    <t>Dyste, Magne Kr.</t>
  </si>
  <si>
    <t>Stella 20235/99</t>
  </si>
  <si>
    <t>Andresen, Gunnar</t>
  </si>
  <si>
    <t xml:space="preserve">Andresen, Gunnar
3748 Siljan
Tlf. 35 94 12 88 
</t>
  </si>
  <si>
    <t>N UCH Rambo 22539/87</t>
  </si>
  <si>
    <t>Dyste, Magne Kr.
2847 Kolbu
Tlf. 61 16 79 00</t>
  </si>
  <si>
    <r>
      <t xml:space="preserve">N JCH </t>
    </r>
    <r>
      <rPr>
        <b/>
        <sz val="9"/>
        <rFont val="Arial"/>
        <family val="2"/>
      </rPr>
      <t>Gåvålia's Tanja 18928/01</t>
    </r>
  </si>
  <si>
    <t xml:space="preserve">Dyste, Magne Kr.
2847 Kolbu
Tlf. 61 16 79 00
</t>
  </si>
  <si>
    <t>Dyste Magne Kr.</t>
  </si>
  <si>
    <t>20.-</t>
  </si>
  <si>
    <t xml:space="preserve">Pia X-23847/00              </t>
  </si>
  <si>
    <t>Sandum, Karl</t>
  </si>
  <si>
    <t xml:space="preserve">Sandum, Karl
3533 Tyristrand
Tlf. 32 13 94 37
</t>
  </si>
  <si>
    <t>Shaco 20087/04</t>
  </si>
  <si>
    <t>Ottosen, Roger
2847 Kolbu
Tlf. 61 16 76 12</t>
  </si>
  <si>
    <r>
      <t>Shaco</t>
    </r>
    <r>
      <rPr>
        <sz val="9"/>
        <color indexed="17"/>
        <rFont val="Arial"/>
        <family val="2"/>
      </rPr>
      <t xml:space="preserve"> 20087/04</t>
    </r>
  </si>
  <si>
    <t>Ottosen Roger</t>
  </si>
  <si>
    <t>Andåsen's Frøya 24083/99</t>
  </si>
  <si>
    <t xml:space="preserve">Fissum, John
7100 Rissa
Tlf. 73 85 14 77
</t>
  </si>
  <si>
    <t>22.-</t>
  </si>
  <si>
    <t>26.-</t>
  </si>
  <si>
    <r>
      <t>N UCH</t>
    </r>
    <r>
      <rPr>
        <b/>
        <sz val="9"/>
        <color indexed="16"/>
        <rFont val="Arial"/>
        <family val="2"/>
      </rPr>
      <t xml:space="preserve"> Rambo </t>
    </r>
    <r>
      <rPr>
        <sz val="9"/>
        <color indexed="16"/>
        <rFont val="Arial"/>
        <family val="2"/>
      </rPr>
      <t>22539/87</t>
    </r>
  </si>
  <si>
    <t>15.-</t>
  </si>
  <si>
    <t>BS Siri 15422/04</t>
  </si>
  <si>
    <t>Rundberg, Asle/Kirkeaune Arne</t>
  </si>
  <si>
    <t>Rundberg, Asle/Kirkeaune Arne
7224 Melhus
Tlf. 92 81 04 81</t>
  </si>
  <si>
    <t>19.-</t>
  </si>
  <si>
    <t xml:space="preserve">Turkay, Metin
4980 Gjerstad
Tlf. 37 15 72 70 / 48 30 22 71
</t>
  </si>
  <si>
    <t>Turkay, Metin</t>
  </si>
  <si>
    <t>27.-</t>
  </si>
  <si>
    <r>
      <t xml:space="preserve">N UCH N JCH </t>
    </r>
    <r>
      <rPr>
        <b/>
        <sz val="9"/>
        <rFont val="Arial"/>
        <family val="2"/>
      </rPr>
      <t>Anja 19806/03</t>
    </r>
  </si>
  <si>
    <t>Tispa er avlivet</t>
  </si>
  <si>
    <t>KE Aia 19276/99</t>
  </si>
  <si>
    <r>
      <t xml:space="preserve">KE Aia 19276/99
</t>
    </r>
    <r>
      <rPr>
        <sz val="9"/>
        <rFont val="Arial"/>
        <family val="2"/>
      </rPr>
      <t>alternativ</t>
    </r>
  </si>
  <si>
    <t>N UCH N JCH Anja 19806/03</t>
  </si>
  <si>
    <t>09.-</t>
  </si>
  <si>
    <t>Inseminert.
Komplikasj./
dødfødte</t>
  </si>
  <si>
    <t>Komplikasjoner, dødfødte</t>
  </si>
  <si>
    <t>Livmorbetennelse</t>
  </si>
  <si>
    <t>Andre årsaker (Kompl./ forulykket / dødfødte)</t>
  </si>
  <si>
    <t>Inseminert.
Livmorbeten-
nelse</t>
  </si>
  <si>
    <t>Groheia`s Kira 23316/03</t>
  </si>
  <si>
    <t>Hovinbøle, Torgeir</t>
  </si>
  <si>
    <t xml:space="preserve">Hovinbøle, Torgeir
3660 Rjukan
Tlf. 35 09 19 32
</t>
  </si>
  <si>
    <t>Herberg, David</t>
  </si>
  <si>
    <t xml:space="preserve">Herberg, David
2836 Biri
Tlf.: 913 53 869
</t>
  </si>
  <si>
    <t xml:space="preserve">Sivesind, Per Harald
2846 Bøverbru
Tlf. 61 19 49 91 / 951 10 101
</t>
  </si>
  <si>
    <t>Overført til
neste sesong</t>
  </si>
  <si>
    <t>Overført neste sesong</t>
  </si>
  <si>
    <t>30.06.-</t>
  </si>
  <si>
    <t>Holthe, Kristian
2819 Gjøvik
Tlf. 411 70 268</t>
  </si>
  <si>
    <t>Overført
neste sesong</t>
  </si>
  <si>
    <t>Status pr. 31.08.2006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</si>
</sst>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[$-414]mmmm\ yyyy;@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-414]mmm\.\ yy;@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8"/>
      <name val="Arial"/>
      <family val="2"/>
    </font>
    <font>
      <sz val="9"/>
      <color indexed="17"/>
      <name val="Helvetica"/>
      <family val="0"/>
    </font>
    <font>
      <b/>
      <sz val="9"/>
      <color indexed="17"/>
      <name val="Helvetica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9"/>
      <color indexed="18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9" fontId="3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9" fillId="0" borderId="4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2" fillId="0" borderId="2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2" xfId="0" applyFont="1" applyFill="1" applyBorder="1" applyAlignment="1">
      <alignment/>
    </xf>
    <xf numFmtId="0" fontId="18" fillId="0" borderId="2" xfId="0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8" fillId="0" borderId="2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11" fillId="0" borderId="2" xfId="0" applyFont="1" applyBorder="1" applyAlignment="1">
      <alignment/>
    </xf>
    <xf numFmtId="2" fontId="0" fillId="0" borderId="15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64" customFormat="1" ht="12" customHeight="1" thickBot="1">
      <c r="A1" s="63" t="s">
        <v>326</v>
      </c>
      <c r="C1" s="65"/>
      <c r="D1" s="65"/>
      <c r="E1" s="66"/>
      <c r="F1" s="66"/>
      <c r="K1" s="67"/>
    </row>
    <row r="2" spans="1:11" s="64" customFormat="1" ht="12" customHeight="1">
      <c r="A2" s="68" t="s">
        <v>27</v>
      </c>
      <c r="B2" s="69">
        <f>Forespørsler!B2</f>
        <v>43</v>
      </c>
      <c r="C2" s="70" t="s">
        <v>65</v>
      </c>
      <c r="D2" s="69">
        <f>Forespørsler!J2</f>
        <v>4</v>
      </c>
      <c r="E2" s="66"/>
      <c r="F2" s="66"/>
      <c r="K2" s="67"/>
    </row>
    <row r="3" spans="1:11" s="64" customFormat="1" ht="12" customHeight="1">
      <c r="A3" s="71" t="s">
        <v>28</v>
      </c>
      <c r="B3" s="72">
        <f>B2-B4</f>
        <v>0</v>
      </c>
      <c r="C3" s="73" t="s">
        <v>313</v>
      </c>
      <c r="D3" s="72">
        <f>Forespørsler!K2</f>
        <v>2</v>
      </c>
      <c r="E3" s="66"/>
      <c r="F3" s="66"/>
      <c r="K3" s="67"/>
    </row>
    <row r="4" spans="1:11" s="64" customFormat="1" ht="12" customHeight="1">
      <c r="A4" s="73" t="s">
        <v>19</v>
      </c>
      <c r="B4" s="72">
        <f>Forespørsler!E2</f>
        <v>43</v>
      </c>
      <c r="C4" s="73" t="s">
        <v>9</v>
      </c>
      <c r="D4" s="72">
        <f>Forespørsler!I2</f>
        <v>20</v>
      </c>
      <c r="E4" s="66"/>
      <c r="F4" s="66"/>
      <c r="K4" s="67"/>
    </row>
    <row r="5" spans="1:11" s="64" customFormat="1" ht="12" customHeight="1">
      <c r="A5" s="73" t="s">
        <v>8</v>
      </c>
      <c r="B5" s="72">
        <f>Forespørsler!F2</f>
        <v>0</v>
      </c>
      <c r="C5" s="73" t="s">
        <v>11</v>
      </c>
      <c r="D5" s="72">
        <f>SUM(Anbefalinger!I4:I55)+SUM(Godkjenninger!I4:I26)</f>
        <v>68</v>
      </c>
      <c r="E5" s="66"/>
      <c r="F5" s="66"/>
      <c r="K5" s="67"/>
    </row>
    <row r="6" spans="1:11" s="64" customFormat="1" ht="12" customHeight="1">
      <c r="A6" s="73" t="s">
        <v>10</v>
      </c>
      <c r="B6" s="72">
        <f>Forespørsler!G2</f>
        <v>26</v>
      </c>
      <c r="C6" s="73" t="s">
        <v>13</v>
      </c>
      <c r="D6" s="72">
        <f>SUM(Anbefalinger!J4:J55)+SUM(Godkjenninger!J4:J26)</f>
        <v>89</v>
      </c>
      <c r="E6" s="66"/>
      <c r="F6" s="66"/>
      <c r="K6" s="67"/>
    </row>
    <row r="7" spans="1:11" s="64" customFormat="1" ht="12" customHeight="1">
      <c r="A7" s="73" t="s">
        <v>12</v>
      </c>
      <c r="B7" s="72">
        <f>Forespørsler!H2</f>
        <v>17</v>
      </c>
      <c r="C7" s="73" t="s">
        <v>15</v>
      </c>
      <c r="D7" s="72">
        <f>D5+D6</f>
        <v>157</v>
      </c>
      <c r="E7" s="66"/>
      <c r="F7" s="66"/>
      <c r="K7" s="67"/>
    </row>
    <row r="8" spans="1:11" s="64" customFormat="1" ht="12" customHeight="1" thickBot="1">
      <c r="A8" s="74" t="s">
        <v>14</v>
      </c>
      <c r="B8" s="75">
        <f>B4-B5-B6-B7</f>
        <v>0</v>
      </c>
      <c r="C8" s="74" t="s">
        <v>16</v>
      </c>
      <c r="D8" s="103">
        <f>D7/D4</f>
        <v>7.85</v>
      </c>
      <c r="E8" s="66"/>
      <c r="F8" s="66"/>
      <c r="K8" s="67"/>
    </row>
    <row r="9" s="32" customFormat="1" ht="12.75"/>
  </sheetData>
  <printOptions/>
  <pageMargins left="0.75" right="0.75" top="1" bottom="1" header="0.5" footer="0.5"/>
  <pageSetup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42" sqref="A42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5" customWidth="1"/>
    <col min="6" max="6" width="5.8515625" style="96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4" customWidth="1"/>
    <col min="12" max="16384" width="11.421875" style="11" customWidth="1"/>
  </cols>
  <sheetData>
    <row r="1" spans="1:11" s="20" customFormat="1" ht="15">
      <c r="A1" s="31" t="s">
        <v>93</v>
      </c>
      <c r="D1" s="20" t="s">
        <v>74</v>
      </c>
      <c r="E1" s="21"/>
      <c r="F1" s="93"/>
      <c r="K1" s="27"/>
    </row>
    <row r="2" spans="5:11" s="20" customFormat="1" ht="12">
      <c r="E2" s="21"/>
      <c r="F2" s="93"/>
      <c r="K2" s="27"/>
    </row>
    <row r="3" spans="1:12" s="22" customFormat="1" ht="24.75" thickBot="1">
      <c r="A3" s="22" t="s">
        <v>2</v>
      </c>
      <c r="B3" s="22" t="s">
        <v>0</v>
      </c>
      <c r="C3" s="22" t="s">
        <v>3</v>
      </c>
      <c r="D3" s="22" t="s">
        <v>0</v>
      </c>
      <c r="E3" s="23" t="s">
        <v>4</v>
      </c>
      <c r="F3" s="94"/>
      <c r="G3" s="24" t="s">
        <v>24</v>
      </c>
      <c r="H3" s="24" t="s">
        <v>25</v>
      </c>
      <c r="I3" s="24" t="s">
        <v>20</v>
      </c>
      <c r="J3" s="24" t="s">
        <v>21</v>
      </c>
      <c r="K3" s="33" t="s">
        <v>26</v>
      </c>
      <c r="L3" s="22" t="s">
        <v>64</v>
      </c>
    </row>
    <row r="4" spans="1:12" s="28" customFormat="1" ht="48.75" thickTop="1">
      <c r="A4" s="63" t="s">
        <v>46</v>
      </c>
      <c r="B4" s="26" t="s">
        <v>94</v>
      </c>
      <c r="C4" s="52" t="s">
        <v>95</v>
      </c>
      <c r="D4" s="52" t="s">
        <v>96</v>
      </c>
      <c r="E4" s="38">
        <v>38565</v>
      </c>
      <c r="F4" s="93" t="s">
        <v>151</v>
      </c>
      <c r="G4" s="29">
        <v>38627</v>
      </c>
      <c r="H4" s="29">
        <v>38685</v>
      </c>
      <c r="I4" s="27">
        <v>7</v>
      </c>
      <c r="J4" s="27">
        <v>3</v>
      </c>
      <c r="K4" s="27">
        <f aca="true" t="shared" si="0" ref="K4:K13">I4+J4</f>
        <v>10</v>
      </c>
      <c r="L4" s="20"/>
    </row>
    <row r="5" spans="1:11" s="20" customFormat="1" ht="48">
      <c r="A5" s="19" t="s">
        <v>66</v>
      </c>
      <c r="B5" s="26" t="s">
        <v>99</v>
      </c>
      <c r="C5" s="43" t="s">
        <v>207</v>
      </c>
      <c r="D5" s="44" t="s">
        <v>143</v>
      </c>
      <c r="E5" s="38">
        <v>38687</v>
      </c>
      <c r="F5" s="93" t="s">
        <v>213</v>
      </c>
      <c r="G5" s="29">
        <v>38704</v>
      </c>
      <c r="H5" s="29">
        <v>38765</v>
      </c>
      <c r="I5" s="27">
        <v>0</v>
      </c>
      <c r="J5" s="27">
        <v>1</v>
      </c>
      <c r="K5" s="27">
        <f t="shared" si="0"/>
        <v>1</v>
      </c>
    </row>
    <row r="6" spans="1:11" s="20" customFormat="1" ht="48">
      <c r="A6" s="60" t="s">
        <v>110</v>
      </c>
      <c r="B6" s="26" t="s">
        <v>136</v>
      </c>
      <c r="C6" s="37" t="s">
        <v>135</v>
      </c>
      <c r="D6" s="37" t="s">
        <v>118</v>
      </c>
      <c r="E6" s="39">
        <v>38749</v>
      </c>
      <c r="F6" s="93" t="s">
        <v>235</v>
      </c>
      <c r="G6" s="29">
        <v>38720</v>
      </c>
      <c r="H6" s="29">
        <v>38778</v>
      </c>
      <c r="I6" s="27">
        <v>3</v>
      </c>
      <c r="J6" s="27">
        <v>4</v>
      </c>
      <c r="K6" s="27">
        <f t="shared" si="0"/>
        <v>7</v>
      </c>
    </row>
    <row r="7" spans="1:11" s="20" customFormat="1" ht="48">
      <c r="A7" s="26" t="s">
        <v>129</v>
      </c>
      <c r="B7" s="26" t="s">
        <v>130</v>
      </c>
      <c r="C7" s="36" t="s">
        <v>127</v>
      </c>
      <c r="D7" s="37" t="s">
        <v>128</v>
      </c>
      <c r="E7" s="38">
        <v>38687</v>
      </c>
      <c r="F7" s="93" t="s">
        <v>222</v>
      </c>
      <c r="G7" s="29">
        <v>38717</v>
      </c>
      <c r="H7" s="29">
        <v>38779</v>
      </c>
      <c r="I7" s="27">
        <v>4</v>
      </c>
      <c r="J7" s="27">
        <v>3</v>
      </c>
      <c r="K7" s="27">
        <f t="shared" si="0"/>
        <v>7</v>
      </c>
    </row>
    <row r="8" spans="1:11" s="20" customFormat="1" ht="48">
      <c r="A8" s="26" t="s">
        <v>201</v>
      </c>
      <c r="B8" s="86" t="s">
        <v>202</v>
      </c>
      <c r="C8" s="87" t="s">
        <v>203</v>
      </c>
      <c r="D8" s="52" t="s">
        <v>324</v>
      </c>
      <c r="E8" s="39">
        <v>38749</v>
      </c>
      <c r="F8" s="93" t="s">
        <v>258</v>
      </c>
      <c r="G8" s="29">
        <v>38743</v>
      </c>
      <c r="H8" s="29">
        <v>38800</v>
      </c>
      <c r="I8" s="27">
        <v>3</v>
      </c>
      <c r="J8" s="27">
        <v>7</v>
      </c>
      <c r="K8" s="27">
        <f t="shared" si="0"/>
        <v>10</v>
      </c>
    </row>
    <row r="9" spans="1:11" s="20" customFormat="1" ht="48">
      <c r="A9" s="26" t="s">
        <v>268</v>
      </c>
      <c r="B9" s="86" t="s">
        <v>202</v>
      </c>
      <c r="C9" s="52" t="s">
        <v>121</v>
      </c>
      <c r="D9" s="52" t="s">
        <v>122</v>
      </c>
      <c r="E9" s="39">
        <v>38749</v>
      </c>
      <c r="F9" s="93"/>
      <c r="G9" s="93" t="s">
        <v>114</v>
      </c>
      <c r="H9" s="29"/>
      <c r="I9" s="27"/>
      <c r="J9" s="27"/>
      <c r="K9" s="27">
        <f t="shared" si="0"/>
        <v>0</v>
      </c>
    </row>
    <row r="10" spans="1:11" s="20" customFormat="1" ht="48">
      <c r="A10" s="26" t="s">
        <v>247</v>
      </c>
      <c r="B10" s="26" t="s">
        <v>248</v>
      </c>
      <c r="C10" s="61" t="s">
        <v>149</v>
      </c>
      <c r="D10" s="52" t="s">
        <v>150</v>
      </c>
      <c r="E10" s="39">
        <v>38718</v>
      </c>
      <c r="F10" s="93" t="s">
        <v>257</v>
      </c>
      <c r="G10" s="29">
        <v>38742</v>
      </c>
      <c r="H10" s="29">
        <v>38802</v>
      </c>
      <c r="I10" s="27">
        <v>4</v>
      </c>
      <c r="J10" s="27">
        <v>2</v>
      </c>
      <c r="K10" s="27">
        <f t="shared" si="0"/>
        <v>6</v>
      </c>
    </row>
    <row r="11" spans="1:11" s="20" customFormat="1" ht="48">
      <c r="A11" s="19" t="s">
        <v>139</v>
      </c>
      <c r="B11" s="26" t="s">
        <v>142</v>
      </c>
      <c r="C11" s="43" t="s">
        <v>207</v>
      </c>
      <c r="D11" s="44" t="s">
        <v>143</v>
      </c>
      <c r="E11" s="39">
        <v>38777</v>
      </c>
      <c r="F11" s="93" t="s">
        <v>259</v>
      </c>
      <c r="G11" s="29">
        <v>38744</v>
      </c>
      <c r="H11" s="29">
        <v>38803</v>
      </c>
      <c r="I11" s="27">
        <v>5</v>
      </c>
      <c r="J11" s="27">
        <v>5</v>
      </c>
      <c r="K11" s="27">
        <f t="shared" si="0"/>
        <v>10</v>
      </c>
    </row>
    <row r="12" spans="1:11" s="20" customFormat="1" ht="48">
      <c r="A12" s="26" t="s">
        <v>192</v>
      </c>
      <c r="B12" s="86" t="s">
        <v>193</v>
      </c>
      <c r="C12" s="52" t="s">
        <v>121</v>
      </c>
      <c r="D12" s="52" t="s">
        <v>122</v>
      </c>
      <c r="E12" s="39">
        <v>38749</v>
      </c>
      <c r="F12" s="93" t="s">
        <v>283</v>
      </c>
      <c r="G12" s="29">
        <v>38769</v>
      </c>
      <c r="H12" s="29">
        <v>38827</v>
      </c>
      <c r="I12" s="27">
        <v>4</v>
      </c>
      <c r="J12" s="27">
        <v>5</v>
      </c>
      <c r="K12" s="27">
        <f t="shared" si="0"/>
        <v>9</v>
      </c>
    </row>
    <row r="13" spans="1:11" s="20" customFormat="1" ht="48">
      <c r="A13" s="19" t="s">
        <v>240</v>
      </c>
      <c r="B13" s="26" t="s">
        <v>301</v>
      </c>
      <c r="C13" s="36" t="s">
        <v>219</v>
      </c>
      <c r="D13" s="37" t="s">
        <v>220</v>
      </c>
      <c r="E13" s="39">
        <v>38749</v>
      </c>
      <c r="F13" s="93" t="s">
        <v>293</v>
      </c>
      <c r="G13" s="29">
        <v>38772</v>
      </c>
      <c r="H13" s="29">
        <v>38833</v>
      </c>
      <c r="I13" s="27">
        <v>2</v>
      </c>
      <c r="J13" s="27">
        <v>4</v>
      </c>
      <c r="K13" s="27">
        <f t="shared" si="0"/>
        <v>6</v>
      </c>
    </row>
    <row r="14" spans="1:11" s="20" customFormat="1" ht="48">
      <c r="A14" s="20" t="s">
        <v>280</v>
      </c>
      <c r="B14" s="26" t="s">
        <v>281</v>
      </c>
      <c r="C14" s="52" t="s">
        <v>119</v>
      </c>
      <c r="D14" s="52" t="s">
        <v>120</v>
      </c>
      <c r="E14" s="39">
        <v>38749</v>
      </c>
      <c r="F14" s="93" t="s">
        <v>294</v>
      </c>
      <c r="G14" s="29">
        <v>38776</v>
      </c>
      <c r="H14" s="29">
        <v>38838</v>
      </c>
      <c r="I14" s="27">
        <v>1</v>
      </c>
      <c r="J14" s="27">
        <v>8</v>
      </c>
      <c r="K14" s="27">
        <f aca="true" t="shared" si="1" ref="K14:K19">I14+J14</f>
        <v>9</v>
      </c>
    </row>
    <row r="15" spans="1:11" s="20" customFormat="1" ht="48">
      <c r="A15" s="20" t="s">
        <v>190</v>
      </c>
      <c r="B15" s="26" t="s">
        <v>191</v>
      </c>
      <c r="C15" s="87" t="s">
        <v>203</v>
      </c>
      <c r="D15" s="52" t="s">
        <v>324</v>
      </c>
      <c r="E15" s="39">
        <v>38777</v>
      </c>
      <c r="F15" s="93" t="s">
        <v>296</v>
      </c>
      <c r="G15" s="29">
        <v>38792</v>
      </c>
      <c r="H15" s="29">
        <v>38855</v>
      </c>
      <c r="I15" s="27">
        <v>6</v>
      </c>
      <c r="J15" s="27">
        <v>7</v>
      </c>
      <c r="K15" s="27">
        <f t="shared" si="1"/>
        <v>13</v>
      </c>
    </row>
    <row r="16" spans="1:11" s="20" customFormat="1" ht="48">
      <c r="A16" s="60" t="s">
        <v>108</v>
      </c>
      <c r="B16" s="26" t="s">
        <v>126</v>
      </c>
      <c r="C16" s="36" t="s">
        <v>127</v>
      </c>
      <c r="D16" s="37" t="s">
        <v>128</v>
      </c>
      <c r="E16" s="39">
        <v>38749</v>
      </c>
      <c r="F16" s="93"/>
      <c r="G16" s="104" t="s">
        <v>114</v>
      </c>
      <c r="I16" s="27"/>
      <c r="J16" s="27"/>
      <c r="K16" s="27">
        <f t="shared" si="1"/>
        <v>0</v>
      </c>
    </row>
    <row r="17" spans="1:11" s="20" customFormat="1" ht="48">
      <c r="A17" s="60" t="s">
        <v>269</v>
      </c>
      <c r="B17" s="26" t="s">
        <v>126</v>
      </c>
      <c r="C17" s="36" t="s">
        <v>62</v>
      </c>
      <c r="D17" s="37" t="s">
        <v>63</v>
      </c>
      <c r="E17" s="39">
        <v>38749</v>
      </c>
      <c r="F17" s="93" t="s">
        <v>303</v>
      </c>
      <c r="G17" s="29">
        <v>38805</v>
      </c>
      <c r="H17" s="29">
        <v>38863</v>
      </c>
      <c r="I17" s="27">
        <v>6</v>
      </c>
      <c r="J17" s="27">
        <v>4</v>
      </c>
      <c r="K17" s="27">
        <f t="shared" si="1"/>
        <v>10</v>
      </c>
    </row>
    <row r="18" spans="1:12" s="20" customFormat="1" ht="48">
      <c r="A18" s="26" t="s">
        <v>45</v>
      </c>
      <c r="B18" s="26" t="s">
        <v>320</v>
      </c>
      <c r="C18" s="52" t="s">
        <v>160</v>
      </c>
      <c r="D18" s="52" t="s">
        <v>161</v>
      </c>
      <c r="E18" s="39">
        <v>38749</v>
      </c>
      <c r="F18" s="93"/>
      <c r="G18" s="29">
        <v>38804</v>
      </c>
      <c r="H18" s="29">
        <v>38866</v>
      </c>
      <c r="I18" s="27">
        <v>3</v>
      </c>
      <c r="J18" s="27">
        <v>5</v>
      </c>
      <c r="K18" s="27">
        <f t="shared" si="1"/>
        <v>8</v>
      </c>
      <c r="L18" s="20" t="s">
        <v>107</v>
      </c>
    </row>
    <row r="19" spans="1:11" s="20" customFormat="1" ht="48">
      <c r="A19" s="60" t="s">
        <v>306</v>
      </c>
      <c r="B19" s="86" t="s">
        <v>159</v>
      </c>
      <c r="C19" s="52" t="s">
        <v>160</v>
      </c>
      <c r="D19" s="52" t="s">
        <v>161</v>
      </c>
      <c r="E19" s="39">
        <v>38749</v>
      </c>
      <c r="F19" s="93"/>
      <c r="G19" s="93" t="s">
        <v>114</v>
      </c>
      <c r="H19" s="29"/>
      <c r="I19" s="27"/>
      <c r="J19" s="27"/>
      <c r="K19" s="27">
        <f t="shared" si="1"/>
        <v>0</v>
      </c>
    </row>
    <row r="20" spans="1:11" s="20" customFormat="1" ht="48">
      <c r="A20" s="60" t="s">
        <v>307</v>
      </c>
      <c r="B20" s="86" t="s">
        <v>159</v>
      </c>
      <c r="C20" s="52" t="s">
        <v>287</v>
      </c>
      <c r="D20" s="52" t="s">
        <v>288</v>
      </c>
      <c r="E20" s="39">
        <v>38749</v>
      </c>
      <c r="F20" s="93"/>
      <c r="G20" s="29">
        <v>38809</v>
      </c>
      <c r="H20" s="29">
        <v>38874</v>
      </c>
      <c r="I20" s="27">
        <v>1</v>
      </c>
      <c r="J20" s="27">
        <v>4</v>
      </c>
      <c r="K20" s="27">
        <f aca="true" t="shared" si="2" ref="K20:K42">I20+J20</f>
        <v>5</v>
      </c>
    </row>
    <row r="21" spans="1:11" s="20" customFormat="1" ht="48">
      <c r="A21" s="19" t="s">
        <v>102</v>
      </c>
      <c r="B21" s="26" t="s">
        <v>105</v>
      </c>
      <c r="C21" s="52" t="s">
        <v>238</v>
      </c>
      <c r="D21" s="52" t="s">
        <v>239</v>
      </c>
      <c r="E21" s="39">
        <v>38749</v>
      </c>
      <c r="F21" s="93"/>
      <c r="G21" s="29">
        <v>38813</v>
      </c>
      <c r="H21" s="29">
        <v>38875</v>
      </c>
      <c r="I21" s="27">
        <v>4</v>
      </c>
      <c r="J21" s="27">
        <v>4</v>
      </c>
      <c r="K21" s="27">
        <f aca="true" t="shared" si="3" ref="K21:K27">I21+J21</f>
        <v>8</v>
      </c>
    </row>
    <row r="22" spans="1:12" s="20" customFormat="1" ht="48">
      <c r="A22" s="19" t="s">
        <v>297</v>
      </c>
      <c r="B22" s="26" t="s">
        <v>299</v>
      </c>
      <c r="C22" s="87" t="s">
        <v>203</v>
      </c>
      <c r="D22" s="52" t="s">
        <v>324</v>
      </c>
      <c r="E22" s="38">
        <v>38808</v>
      </c>
      <c r="F22" s="93"/>
      <c r="G22" s="29">
        <v>38855</v>
      </c>
      <c r="H22" s="29">
        <v>38916</v>
      </c>
      <c r="I22" s="27">
        <v>3</v>
      </c>
      <c r="J22" s="27">
        <v>5</v>
      </c>
      <c r="K22" s="27">
        <f t="shared" si="3"/>
        <v>8</v>
      </c>
      <c r="L22" s="20" t="s">
        <v>107</v>
      </c>
    </row>
    <row r="23" spans="1:11" s="20" customFormat="1" ht="48">
      <c r="A23" s="19" t="s">
        <v>291</v>
      </c>
      <c r="B23" s="26" t="s">
        <v>292</v>
      </c>
      <c r="C23" s="36" t="s">
        <v>127</v>
      </c>
      <c r="D23" s="37" t="s">
        <v>128</v>
      </c>
      <c r="E23" s="38">
        <v>38838</v>
      </c>
      <c r="F23" s="93" t="s">
        <v>259</v>
      </c>
      <c r="G23" s="29">
        <v>38861</v>
      </c>
      <c r="H23" s="29">
        <v>38923</v>
      </c>
      <c r="I23" s="27">
        <v>4</v>
      </c>
      <c r="J23" s="27">
        <v>7</v>
      </c>
      <c r="K23" s="27">
        <f t="shared" si="3"/>
        <v>11</v>
      </c>
    </row>
    <row r="24" spans="1:12" s="20" customFormat="1" ht="48">
      <c r="A24" s="19" t="s">
        <v>275</v>
      </c>
      <c r="B24" s="26" t="s">
        <v>277</v>
      </c>
      <c r="C24" s="37" t="s">
        <v>278</v>
      </c>
      <c r="D24" s="37" t="s">
        <v>279</v>
      </c>
      <c r="E24" s="39">
        <v>38749</v>
      </c>
      <c r="F24" s="93"/>
      <c r="G24" s="29">
        <v>38768</v>
      </c>
      <c r="H24" s="93" t="s">
        <v>7</v>
      </c>
      <c r="I24" s="27">
        <v>0</v>
      </c>
      <c r="J24" s="27">
        <v>0</v>
      </c>
      <c r="K24" s="27">
        <f t="shared" si="3"/>
        <v>0</v>
      </c>
      <c r="L24" s="26" t="s">
        <v>310</v>
      </c>
    </row>
    <row r="25" spans="1:12" s="20" customFormat="1" ht="48">
      <c r="A25" s="60" t="s">
        <v>194</v>
      </c>
      <c r="B25" s="26" t="s">
        <v>195</v>
      </c>
      <c r="C25" s="36" t="s">
        <v>62</v>
      </c>
      <c r="D25" s="37" t="s">
        <v>63</v>
      </c>
      <c r="E25" s="38">
        <v>38718</v>
      </c>
      <c r="F25" s="93"/>
      <c r="G25" s="29">
        <v>38804</v>
      </c>
      <c r="H25" s="93" t="s">
        <v>7</v>
      </c>
      <c r="I25" s="27">
        <v>0</v>
      </c>
      <c r="J25" s="27">
        <v>0</v>
      </c>
      <c r="K25" s="27">
        <f t="shared" si="3"/>
        <v>0</v>
      </c>
      <c r="L25" s="26" t="s">
        <v>314</v>
      </c>
    </row>
    <row r="26" spans="1:12" s="20" customFormat="1" ht="48">
      <c r="A26" s="19" t="s">
        <v>102</v>
      </c>
      <c r="B26" s="26" t="s">
        <v>105</v>
      </c>
      <c r="C26" s="61" t="s">
        <v>103</v>
      </c>
      <c r="D26" s="52" t="s">
        <v>106</v>
      </c>
      <c r="E26" s="38">
        <v>38565</v>
      </c>
      <c r="F26" s="93"/>
      <c r="G26" s="29">
        <v>38593</v>
      </c>
      <c r="H26" s="105" t="s">
        <v>6</v>
      </c>
      <c r="I26" s="100">
        <v>0</v>
      </c>
      <c r="J26" s="100">
        <v>0</v>
      </c>
      <c r="K26" s="27">
        <f t="shared" si="3"/>
        <v>0</v>
      </c>
      <c r="L26" s="20" t="s">
        <v>107</v>
      </c>
    </row>
    <row r="27" spans="1:11" s="20" customFormat="1" ht="48">
      <c r="A27" s="26" t="s">
        <v>174</v>
      </c>
      <c r="B27" s="26" t="s">
        <v>200</v>
      </c>
      <c r="C27" s="43" t="s">
        <v>175</v>
      </c>
      <c r="D27" s="44" t="s">
        <v>180</v>
      </c>
      <c r="E27" s="38">
        <v>38718</v>
      </c>
      <c r="F27" s="93" t="s">
        <v>300</v>
      </c>
      <c r="G27" s="29">
        <v>38796</v>
      </c>
      <c r="H27" s="93" t="s">
        <v>6</v>
      </c>
      <c r="I27" s="27">
        <v>0</v>
      </c>
      <c r="J27" s="27">
        <v>0</v>
      </c>
      <c r="K27" s="27">
        <f t="shared" si="3"/>
        <v>0</v>
      </c>
    </row>
    <row r="28" spans="1:12" s="20" customFormat="1" ht="48">
      <c r="A28" s="19" t="s">
        <v>50</v>
      </c>
      <c r="B28" s="26" t="s">
        <v>319</v>
      </c>
      <c r="C28" s="36" t="s">
        <v>127</v>
      </c>
      <c r="D28" s="37" t="s">
        <v>128</v>
      </c>
      <c r="E28" s="38">
        <v>38869</v>
      </c>
      <c r="F28" s="93" t="s">
        <v>323</v>
      </c>
      <c r="G28" s="29">
        <v>38903</v>
      </c>
      <c r="I28" s="27">
        <v>0</v>
      </c>
      <c r="J28" s="27">
        <v>0</v>
      </c>
      <c r="K28" s="27">
        <f t="shared" si="2"/>
        <v>0</v>
      </c>
      <c r="L28" s="26" t="s">
        <v>325</v>
      </c>
    </row>
    <row r="29" spans="1:11" s="20" customFormat="1" ht="48">
      <c r="A29" s="19" t="s">
        <v>50</v>
      </c>
      <c r="B29" s="26" t="s">
        <v>52</v>
      </c>
      <c r="C29" s="54" t="s">
        <v>79</v>
      </c>
      <c r="D29" s="54" t="s">
        <v>78</v>
      </c>
      <c r="E29" s="38">
        <v>38687</v>
      </c>
      <c r="F29" s="93"/>
      <c r="G29" s="93" t="s">
        <v>114</v>
      </c>
      <c r="I29" s="27"/>
      <c r="J29" s="27"/>
      <c r="K29" s="27">
        <f t="shared" si="2"/>
        <v>0</v>
      </c>
    </row>
    <row r="30" spans="1:11" s="20" customFormat="1" ht="48">
      <c r="A30" s="20" t="s">
        <v>304</v>
      </c>
      <c r="B30" s="26" t="s">
        <v>91</v>
      </c>
      <c r="C30" s="53" t="s">
        <v>76</v>
      </c>
      <c r="D30" s="54" t="s">
        <v>77</v>
      </c>
      <c r="E30" s="38">
        <v>38687</v>
      </c>
      <c r="F30" s="93"/>
      <c r="G30" s="93" t="s">
        <v>114</v>
      </c>
      <c r="K30" s="27">
        <f t="shared" si="2"/>
        <v>0</v>
      </c>
    </row>
    <row r="31" spans="1:11" s="20" customFormat="1" ht="48">
      <c r="A31" s="60" t="s">
        <v>172</v>
      </c>
      <c r="B31" s="26" t="s">
        <v>173</v>
      </c>
      <c r="C31" s="87" t="s">
        <v>179</v>
      </c>
      <c r="D31" s="52" t="s">
        <v>181</v>
      </c>
      <c r="E31" s="38">
        <v>38718</v>
      </c>
      <c r="F31" s="93"/>
      <c r="G31" s="93" t="s">
        <v>114</v>
      </c>
      <c r="I31" s="27"/>
      <c r="J31" s="27"/>
      <c r="K31" s="27">
        <f t="shared" si="2"/>
        <v>0</v>
      </c>
    </row>
    <row r="32" spans="1:11" s="20" customFormat="1" ht="48">
      <c r="A32" s="26" t="s">
        <v>245</v>
      </c>
      <c r="B32" s="26" t="s">
        <v>246</v>
      </c>
      <c r="C32" s="52" t="s">
        <v>160</v>
      </c>
      <c r="D32" s="52" t="s">
        <v>161</v>
      </c>
      <c r="E32" s="39">
        <v>38718</v>
      </c>
      <c r="F32" s="93"/>
      <c r="G32" s="93" t="s">
        <v>114</v>
      </c>
      <c r="I32" s="27"/>
      <c r="J32" s="27"/>
      <c r="K32" s="27">
        <f t="shared" si="2"/>
        <v>0</v>
      </c>
    </row>
    <row r="33" spans="1:11" s="20" customFormat="1" ht="48">
      <c r="A33" s="60" t="s">
        <v>205</v>
      </c>
      <c r="B33" s="26" t="s">
        <v>206</v>
      </c>
      <c r="C33" s="52" t="s">
        <v>119</v>
      </c>
      <c r="D33" s="52" t="s">
        <v>120</v>
      </c>
      <c r="E33" s="38">
        <v>38718</v>
      </c>
      <c r="F33" s="93"/>
      <c r="G33" s="93" t="s">
        <v>114</v>
      </c>
      <c r="I33" s="27"/>
      <c r="J33" s="27"/>
      <c r="K33" s="27">
        <f t="shared" si="2"/>
        <v>0</v>
      </c>
    </row>
    <row r="34" spans="1:12" s="20" customFormat="1" ht="48">
      <c r="A34" s="20" t="s">
        <v>69</v>
      </c>
      <c r="B34" s="26" t="s">
        <v>70</v>
      </c>
      <c r="C34" s="36" t="s">
        <v>62</v>
      </c>
      <c r="D34" s="37" t="s">
        <v>63</v>
      </c>
      <c r="E34" s="39">
        <v>38749</v>
      </c>
      <c r="F34" s="93"/>
      <c r="G34" s="93" t="s">
        <v>114</v>
      </c>
      <c r="K34" s="27">
        <f t="shared" si="2"/>
        <v>0</v>
      </c>
      <c r="L34" s="20" t="s">
        <v>115</v>
      </c>
    </row>
    <row r="35" spans="1:11" s="20" customFormat="1" ht="48">
      <c r="A35" s="26" t="s">
        <v>117</v>
      </c>
      <c r="B35" s="26" t="s">
        <v>137</v>
      </c>
      <c r="C35" s="52" t="s">
        <v>119</v>
      </c>
      <c r="D35" s="52" t="s">
        <v>120</v>
      </c>
      <c r="E35" s="39">
        <v>38749</v>
      </c>
      <c r="F35" s="93"/>
      <c r="G35" s="93" t="s">
        <v>114</v>
      </c>
      <c r="I35" s="27"/>
      <c r="J35" s="27"/>
      <c r="K35" s="27">
        <f t="shared" si="2"/>
        <v>0</v>
      </c>
    </row>
    <row r="36" spans="1:11" s="20" customFormat="1" ht="48">
      <c r="A36" s="26" t="s">
        <v>267</v>
      </c>
      <c r="B36" s="26" t="s">
        <v>137</v>
      </c>
      <c r="C36" s="52" t="s">
        <v>121</v>
      </c>
      <c r="D36" s="52" t="s">
        <v>122</v>
      </c>
      <c r="E36" s="39">
        <v>38749</v>
      </c>
      <c r="F36" s="93"/>
      <c r="G36" s="93" t="s">
        <v>114</v>
      </c>
      <c r="I36" s="27"/>
      <c r="J36" s="27"/>
      <c r="K36" s="27">
        <f t="shared" si="2"/>
        <v>0</v>
      </c>
    </row>
    <row r="37" spans="1:11" s="20" customFormat="1" ht="48">
      <c r="A37" s="19" t="s">
        <v>284</v>
      </c>
      <c r="B37" s="26" t="s">
        <v>286</v>
      </c>
      <c r="C37" s="52" t="s">
        <v>287</v>
      </c>
      <c r="D37" s="52" t="s">
        <v>288</v>
      </c>
      <c r="E37" s="39">
        <v>38749</v>
      </c>
      <c r="F37" s="93"/>
      <c r="G37" s="93" t="s">
        <v>114</v>
      </c>
      <c r="I37" s="27"/>
      <c r="J37" s="27"/>
      <c r="K37" s="27">
        <f t="shared" si="2"/>
        <v>0</v>
      </c>
    </row>
    <row r="38" spans="1:12" s="20" customFormat="1" ht="48">
      <c r="A38" s="26" t="s">
        <v>157</v>
      </c>
      <c r="B38" s="26" t="s">
        <v>158</v>
      </c>
      <c r="C38" s="36" t="s">
        <v>127</v>
      </c>
      <c r="D38" s="37" t="s">
        <v>128</v>
      </c>
      <c r="E38" s="39">
        <v>38749</v>
      </c>
      <c r="F38" s="93"/>
      <c r="G38" s="93" t="s">
        <v>114</v>
      </c>
      <c r="I38" s="27"/>
      <c r="J38" s="27"/>
      <c r="K38" s="27">
        <f t="shared" si="2"/>
        <v>0</v>
      </c>
      <c r="L38" s="20" t="s">
        <v>305</v>
      </c>
    </row>
    <row r="39" spans="1:12" s="20" customFormat="1" ht="48">
      <c r="A39" s="26" t="s">
        <v>270</v>
      </c>
      <c r="B39" s="26" t="s">
        <v>158</v>
      </c>
      <c r="C39" s="36" t="s">
        <v>55</v>
      </c>
      <c r="D39" s="37" t="s">
        <v>56</v>
      </c>
      <c r="E39" s="39">
        <v>38749</v>
      </c>
      <c r="F39" s="93"/>
      <c r="G39" s="93" t="s">
        <v>114</v>
      </c>
      <c r="I39" s="27"/>
      <c r="J39" s="27"/>
      <c r="K39" s="27">
        <f t="shared" si="2"/>
        <v>0</v>
      </c>
      <c r="L39" s="20" t="s">
        <v>305</v>
      </c>
    </row>
    <row r="40" spans="1:11" s="20" customFormat="1" ht="48">
      <c r="A40" s="19" t="s">
        <v>53</v>
      </c>
      <c r="B40" s="26" t="s">
        <v>54</v>
      </c>
      <c r="C40" s="36" t="s">
        <v>55</v>
      </c>
      <c r="D40" s="37" t="s">
        <v>56</v>
      </c>
      <c r="E40" s="38">
        <v>38687</v>
      </c>
      <c r="F40" s="93"/>
      <c r="G40" s="93" t="s">
        <v>114</v>
      </c>
      <c r="K40" s="27">
        <f t="shared" si="2"/>
        <v>0</v>
      </c>
    </row>
    <row r="41" spans="1:11" s="20" customFormat="1" ht="48">
      <c r="A41" s="60" t="s">
        <v>221</v>
      </c>
      <c r="B41" s="26" t="s">
        <v>218</v>
      </c>
      <c r="C41" s="36" t="s">
        <v>219</v>
      </c>
      <c r="D41" s="37" t="s">
        <v>220</v>
      </c>
      <c r="E41" s="38">
        <v>38869</v>
      </c>
      <c r="F41" s="93"/>
      <c r="G41" s="93" t="s">
        <v>114</v>
      </c>
      <c r="K41" s="27">
        <f t="shared" si="2"/>
        <v>0</v>
      </c>
    </row>
    <row r="42" spans="5:11" s="20" customFormat="1" ht="12">
      <c r="E42" s="21"/>
      <c r="F42" s="93"/>
      <c r="I42" s="27"/>
      <c r="J42" s="27"/>
      <c r="K42" s="27">
        <f t="shared" si="2"/>
        <v>0</v>
      </c>
    </row>
    <row r="44" s="20" customFormat="1" ht="12"/>
    <row r="45" s="20" customFormat="1" ht="12"/>
    <row r="46" s="20" customFormat="1" ht="12"/>
    <row r="47" s="20" customFormat="1" ht="12">
      <c r="F47" s="93"/>
    </row>
    <row r="48" spans="1:11" s="20" customFormat="1" ht="12">
      <c r="A48" s="19"/>
      <c r="E48" s="21"/>
      <c r="F48" s="93"/>
      <c r="I48" s="27"/>
      <c r="J48" s="27"/>
      <c r="K48" s="27"/>
    </row>
    <row r="49" spans="2:11" s="20" customFormat="1" ht="12">
      <c r="B49" s="26"/>
      <c r="C49" s="36"/>
      <c r="D49" s="37"/>
      <c r="E49" s="38"/>
      <c r="F49" s="93"/>
      <c r="G49" s="29"/>
      <c r="I49" s="27"/>
      <c r="J49" s="27"/>
      <c r="K49" s="27"/>
    </row>
    <row r="50" spans="1:11" s="20" customFormat="1" ht="12" customHeight="1">
      <c r="A50" s="60"/>
      <c r="B50" s="26"/>
      <c r="C50" s="61"/>
      <c r="D50" s="52"/>
      <c r="E50" s="38"/>
      <c r="F50" s="93"/>
      <c r="I50" s="27"/>
      <c r="J50" s="27"/>
      <c r="K50" s="27"/>
    </row>
    <row r="51" spans="5:11" s="20" customFormat="1" ht="12.75" customHeight="1">
      <c r="E51" s="21"/>
      <c r="F51" s="93"/>
      <c r="I51" s="27"/>
      <c r="J51" s="27"/>
      <c r="K51" s="27"/>
    </row>
    <row r="52" spans="5:11" s="20" customFormat="1" ht="12.75" customHeight="1">
      <c r="E52" s="21"/>
      <c r="F52" s="93"/>
      <c r="I52" s="27"/>
      <c r="J52" s="27"/>
      <c r="K52" s="27"/>
    </row>
    <row r="53" spans="5:11" s="20" customFormat="1" ht="12.75" customHeight="1">
      <c r="E53" s="21"/>
      <c r="F53" s="93"/>
      <c r="I53" s="27"/>
      <c r="J53" s="27"/>
      <c r="K53" s="27"/>
    </row>
    <row r="54" spans="3:11" s="20" customFormat="1" ht="12">
      <c r="C54" s="30"/>
      <c r="D54" s="30"/>
      <c r="E54" s="21"/>
      <c r="F54" s="93"/>
      <c r="I54" s="27"/>
      <c r="J54" s="27"/>
      <c r="K54" s="27"/>
    </row>
    <row r="55" spans="3:11" s="20" customFormat="1" ht="12">
      <c r="C55" s="30"/>
      <c r="D55" s="30"/>
      <c r="E55" s="21"/>
      <c r="F55" s="93"/>
      <c r="I55" s="27"/>
      <c r="J55" s="27"/>
      <c r="K55" s="27"/>
    </row>
    <row r="64" spans="3:11" s="20" customFormat="1" ht="12">
      <c r="C64" s="2"/>
      <c r="D64" s="1"/>
      <c r="E64" s="21"/>
      <c r="F64" s="93"/>
      <c r="K64" s="27"/>
    </row>
    <row r="65" spans="3:11" s="20" customFormat="1" ht="12">
      <c r="C65" s="2"/>
      <c r="D65" s="1"/>
      <c r="E65" s="21"/>
      <c r="F65" s="93"/>
      <c r="K65" s="27"/>
    </row>
    <row r="66" spans="3:11" s="20" customFormat="1" ht="12">
      <c r="C66" s="2"/>
      <c r="D66" s="1"/>
      <c r="E66" s="21"/>
      <c r="F66" s="93"/>
      <c r="K66" s="27"/>
    </row>
    <row r="67" spans="3:11" s="20" customFormat="1" ht="12">
      <c r="C67" s="2"/>
      <c r="D67" s="1"/>
      <c r="E67" s="21"/>
      <c r="F67" s="93"/>
      <c r="K67" s="27"/>
    </row>
    <row r="68" spans="3:11" s="20" customFormat="1" ht="12">
      <c r="C68" s="2"/>
      <c r="D68" s="1"/>
      <c r="E68" s="21"/>
      <c r="F68" s="93"/>
      <c r="K68" s="27"/>
    </row>
    <row r="69" spans="3:11" s="20" customFormat="1" ht="12">
      <c r="C69" s="2"/>
      <c r="D69" s="1"/>
      <c r="E69" s="21"/>
      <c r="F69" s="93"/>
      <c r="K69" s="27"/>
    </row>
    <row r="70" spans="5:11" s="20" customFormat="1" ht="12">
      <c r="E70" s="21"/>
      <c r="F70" s="93"/>
      <c r="K70" s="27"/>
    </row>
  </sheetData>
  <autoFilter ref="A3:L39"/>
  <printOptions/>
  <pageMargins left="0.75" right="0.75" top="1" bottom="1" header="0.5" footer="0.5"/>
  <pageSetup horizontalDpi="600" verticalDpi="600" orientation="landscape" paperSize="9" scale="73" r:id="rId1"/>
  <headerFooter alignWithMargins="0">
    <oddFooter>&amp;LPer Harald Sivesind&amp;CSide &amp;P&amp;R&amp;D</oddFooter>
  </headerFooter>
  <rowBreaks count="2" manualBreakCount="2">
    <brk id="47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5" customWidth="1"/>
    <col min="6" max="6" width="5.8515625" style="96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4" customWidth="1"/>
    <col min="12" max="16384" width="11.421875" style="11" customWidth="1"/>
  </cols>
  <sheetData>
    <row r="1" spans="1:11" s="20" customFormat="1" ht="15">
      <c r="A1" s="31" t="s">
        <v>92</v>
      </c>
      <c r="D1" s="20" t="s">
        <v>74</v>
      </c>
      <c r="E1" s="21"/>
      <c r="F1" s="93"/>
      <c r="K1" s="27"/>
    </row>
    <row r="2" spans="5:11" s="20" customFormat="1" ht="12">
      <c r="E2" s="21"/>
      <c r="F2" s="93"/>
      <c r="K2" s="27"/>
    </row>
    <row r="3" spans="1:12" s="22" customFormat="1" ht="24.75" thickBot="1">
      <c r="A3" s="22" t="s">
        <v>2</v>
      </c>
      <c r="B3" s="22" t="s">
        <v>0</v>
      </c>
      <c r="C3" s="22" t="s">
        <v>3</v>
      </c>
      <c r="D3" s="22" t="s">
        <v>0</v>
      </c>
      <c r="E3" s="23" t="s">
        <v>4</v>
      </c>
      <c r="F3" s="94"/>
      <c r="G3" s="24" t="s">
        <v>24</v>
      </c>
      <c r="H3" s="24" t="s">
        <v>25</v>
      </c>
      <c r="I3" s="24" t="s">
        <v>20</v>
      </c>
      <c r="J3" s="24" t="s">
        <v>21</v>
      </c>
      <c r="K3" s="33" t="s">
        <v>26</v>
      </c>
      <c r="L3" s="22" t="s">
        <v>64</v>
      </c>
    </row>
    <row r="4" spans="1:11" s="20" customFormat="1" ht="48.75" thickTop="1">
      <c r="A4" s="20" t="s">
        <v>58</v>
      </c>
      <c r="B4" s="26" t="s">
        <v>59</v>
      </c>
      <c r="C4" s="36" t="s">
        <v>62</v>
      </c>
      <c r="D4" s="37" t="s">
        <v>63</v>
      </c>
      <c r="E4" s="38">
        <v>38565</v>
      </c>
      <c r="F4" s="93"/>
      <c r="G4" s="29">
        <v>38571</v>
      </c>
      <c r="H4" s="104">
        <v>38632</v>
      </c>
      <c r="I4" s="27">
        <v>2</v>
      </c>
      <c r="J4" s="27">
        <v>5</v>
      </c>
      <c r="K4" s="27">
        <f aca="true" t="shared" si="0" ref="K4:K12">I4+J4</f>
        <v>7</v>
      </c>
    </row>
    <row r="5" spans="1:11" s="20" customFormat="1" ht="48">
      <c r="A5" s="20" t="s">
        <v>164</v>
      </c>
      <c r="B5" s="26" t="s">
        <v>165</v>
      </c>
      <c r="C5" s="61" t="s">
        <v>166</v>
      </c>
      <c r="D5" s="52" t="s">
        <v>169</v>
      </c>
      <c r="E5" s="38">
        <v>38718</v>
      </c>
      <c r="F5" s="93" t="s">
        <v>249</v>
      </c>
      <c r="G5" s="29">
        <v>38725</v>
      </c>
      <c r="H5" s="104">
        <v>38789</v>
      </c>
      <c r="I5" s="27">
        <v>4</v>
      </c>
      <c r="J5" s="27">
        <v>5</v>
      </c>
      <c r="K5" s="27">
        <f t="shared" si="0"/>
        <v>9</v>
      </c>
    </row>
    <row r="6" spans="1:11" s="20" customFormat="1" ht="48">
      <c r="A6" s="19" t="s">
        <v>144</v>
      </c>
      <c r="B6" s="26" t="s">
        <v>148</v>
      </c>
      <c r="C6" s="61" t="s">
        <v>149</v>
      </c>
      <c r="D6" s="52" t="s">
        <v>150</v>
      </c>
      <c r="E6" s="39">
        <v>38808</v>
      </c>
      <c r="F6" s="93" t="s">
        <v>309</v>
      </c>
      <c r="G6" s="29">
        <v>38818</v>
      </c>
      <c r="H6" s="104">
        <v>38885</v>
      </c>
      <c r="I6" s="27">
        <v>2</v>
      </c>
      <c r="J6" s="27">
        <v>1</v>
      </c>
      <c r="K6" s="27">
        <f>I6+J6</f>
        <v>3</v>
      </c>
    </row>
    <row r="7" spans="1:11" s="20" customFormat="1" ht="48">
      <c r="A7" s="19" t="s">
        <v>144</v>
      </c>
      <c r="B7" s="26" t="s">
        <v>148</v>
      </c>
      <c r="C7" s="61" t="s">
        <v>149</v>
      </c>
      <c r="D7" s="52" t="s">
        <v>150</v>
      </c>
      <c r="E7" s="38">
        <v>38596</v>
      </c>
      <c r="F7" s="93" t="s">
        <v>151</v>
      </c>
      <c r="G7" s="29">
        <v>38627</v>
      </c>
      <c r="H7" s="93" t="s">
        <v>6</v>
      </c>
      <c r="I7" s="27">
        <v>0</v>
      </c>
      <c r="J7" s="27">
        <v>0</v>
      </c>
      <c r="K7" s="27">
        <f>I7+J7</f>
        <v>0</v>
      </c>
    </row>
    <row r="8" spans="1:12" s="20" customFormat="1" ht="48">
      <c r="A8" s="20" t="s">
        <v>212</v>
      </c>
      <c r="B8" s="26" t="s">
        <v>214</v>
      </c>
      <c r="C8" s="36" t="s">
        <v>127</v>
      </c>
      <c r="D8" s="37" t="s">
        <v>128</v>
      </c>
      <c r="E8" s="38">
        <v>38718</v>
      </c>
      <c r="F8" s="93"/>
      <c r="G8" s="29">
        <v>38759</v>
      </c>
      <c r="H8" s="93" t="s">
        <v>6</v>
      </c>
      <c r="I8" s="27">
        <v>0</v>
      </c>
      <c r="J8" s="27">
        <v>0</v>
      </c>
      <c r="K8" s="27">
        <f>I8+J8</f>
        <v>0</v>
      </c>
      <c r="L8" s="20" t="s">
        <v>107</v>
      </c>
    </row>
    <row r="9" spans="1:12" s="20" customFormat="1" ht="48">
      <c r="A9" s="20" t="s">
        <v>185</v>
      </c>
      <c r="B9" s="26" t="s">
        <v>186</v>
      </c>
      <c r="C9" s="61" t="s">
        <v>187</v>
      </c>
      <c r="D9" s="52" t="s">
        <v>186</v>
      </c>
      <c r="E9" s="38">
        <v>38657</v>
      </c>
      <c r="F9" s="93"/>
      <c r="G9" s="104" t="s">
        <v>114</v>
      </c>
      <c r="H9" s="93"/>
      <c r="I9" s="27"/>
      <c r="J9" s="27"/>
      <c r="K9" s="27">
        <f t="shared" si="0"/>
        <v>0</v>
      </c>
      <c r="L9" s="20" t="s">
        <v>115</v>
      </c>
    </row>
    <row r="10" spans="1:11" s="20" customFormat="1" ht="48">
      <c r="A10" s="19" t="s">
        <v>263</v>
      </c>
      <c r="B10" s="26" t="s">
        <v>264</v>
      </c>
      <c r="C10" s="43" t="s">
        <v>265</v>
      </c>
      <c r="D10" s="44" t="s">
        <v>266</v>
      </c>
      <c r="E10" s="39">
        <v>38749</v>
      </c>
      <c r="F10" s="93"/>
      <c r="G10" s="104" t="s">
        <v>114</v>
      </c>
      <c r="H10" s="93"/>
      <c r="I10" s="27"/>
      <c r="J10" s="27"/>
      <c r="K10" s="27">
        <f t="shared" si="0"/>
        <v>0</v>
      </c>
    </row>
    <row r="11" spans="1:12" s="20" customFormat="1" ht="48">
      <c r="A11" s="60" t="s">
        <v>89</v>
      </c>
      <c r="B11" s="26" t="s">
        <v>90</v>
      </c>
      <c r="C11" s="61" t="s">
        <v>84</v>
      </c>
      <c r="D11" s="52" t="s">
        <v>90</v>
      </c>
      <c r="E11" s="38">
        <v>38777</v>
      </c>
      <c r="F11" s="93"/>
      <c r="G11" s="104" t="s">
        <v>114</v>
      </c>
      <c r="H11" s="93"/>
      <c r="I11" s="27"/>
      <c r="J11" s="27"/>
      <c r="K11" s="27">
        <f t="shared" si="0"/>
        <v>0</v>
      </c>
      <c r="L11" s="26" t="s">
        <v>321</v>
      </c>
    </row>
    <row r="12" spans="1:11" s="20" customFormat="1" ht="51">
      <c r="A12" s="19" t="s">
        <v>253</v>
      </c>
      <c r="B12" s="98" t="s">
        <v>254</v>
      </c>
      <c r="C12" s="61" t="s">
        <v>250</v>
      </c>
      <c r="D12" s="52" t="s">
        <v>255</v>
      </c>
      <c r="E12" s="38">
        <v>38808</v>
      </c>
      <c r="F12" s="93"/>
      <c r="G12" s="104" t="s">
        <v>114</v>
      </c>
      <c r="H12" s="93"/>
      <c r="I12" s="27"/>
      <c r="J12" s="27"/>
      <c r="K12" s="27">
        <f t="shared" si="0"/>
        <v>0</v>
      </c>
    </row>
    <row r="13" spans="1:11" s="20" customFormat="1" ht="48">
      <c r="A13" s="107" t="s">
        <v>315</v>
      </c>
      <c r="B13" s="26" t="s">
        <v>317</v>
      </c>
      <c r="C13" s="52" t="s">
        <v>119</v>
      </c>
      <c r="D13" s="52" t="s">
        <v>120</v>
      </c>
      <c r="E13" s="39">
        <v>38838</v>
      </c>
      <c r="F13" s="95"/>
      <c r="G13" s="104" t="s">
        <v>114</v>
      </c>
      <c r="I13" s="27"/>
      <c r="J13" s="27"/>
      <c r="K13" s="27">
        <f>I13+J13</f>
        <v>0</v>
      </c>
    </row>
    <row r="14" spans="6:11" s="28" customFormat="1" ht="12">
      <c r="F14" s="95"/>
      <c r="G14" s="35"/>
      <c r="H14" s="1"/>
      <c r="I14" s="1"/>
      <c r="J14" s="1"/>
      <c r="K14" s="27">
        <f aca="true" t="shared" si="1" ref="K14:K26">I14+J14</f>
        <v>0</v>
      </c>
    </row>
    <row r="15" spans="2:11" s="20" customFormat="1" ht="12">
      <c r="B15" s="26"/>
      <c r="E15" s="39"/>
      <c r="F15" s="95"/>
      <c r="G15" s="29"/>
      <c r="I15" s="27"/>
      <c r="J15" s="27"/>
      <c r="K15" s="27">
        <f t="shared" si="1"/>
        <v>0</v>
      </c>
    </row>
    <row r="16" spans="5:11" s="20" customFormat="1" ht="12">
      <c r="E16" s="39"/>
      <c r="F16" s="95"/>
      <c r="G16" s="29"/>
      <c r="I16" s="27"/>
      <c r="J16" s="27"/>
      <c r="K16" s="27">
        <f t="shared" si="1"/>
        <v>0</v>
      </c>
    </row>
    <row r="17" spans="5:11" s="20" customFormat="1" ht="12">
      <c r="E17" s="21"/>
      <c r="F17" s="93"/>
      <c r="I17" s="27"/>
      <c r="J17" s="27"/>
      <c r="K17" s="27">
        <f t="shared" si="1"/>
        <v>0</v>
      </c>
    </row>
    <row r="18" spans="5:11" s="20" customFormat="1" ht="12">
      <c r="E18" s="21"/>
      <c r="F18" s="93"/>
      <c r="I18" s="27"/>
      <c r="J18" s="27"/>
      <c r="K18" s="27">
        <f t="shared" si="1"/>
        <v>0</v>
      </c>
    </row>
    <row r="19" spans="1:11" s="20" customFormat="1" ht="12">
      <c r="A19" s="19"/>
      <c r="E19" s="21"/>
      <c r="F19" s="93"/>
      <c r="I19" s="27"/>
      <c r="J19" s="27"/>
      <c r="K19" s="27">
        <f t="shared" si="1"/>
        <v>0</v>
      </c>
    </row>
    <row r="20" spans="6:11" s="20" customFormat="1" ht="12">
      <c r="F20" s="93"/>
      <c r="I20" s="27"/>
      <c r="J20" s="27"/>
      <c r="K20" s="27">
        <f>I20+J20</f>
        <v>0</v>
      </c>
    </row>
    <row r="21" spans="6:11" s="20" customFormat="1" ht="12" customHeight="1">
      <c r="F21" s="93"/>
      <c r="I21" s="27"/>
      <c r="J21" s="27"/>
      <c r="K21" s="27">
        <f t="shared" si="1"/>
        <v>0</v>
      </c>
    </row>
    <row r="22" spans="5:11" s="20" customFormat="1" ht="12.75" customHeight="1">
      <c r="E22" s="21"/>
      <c r="F22" s="93"/>
      <c r="I22" s="27"/>
      <c r="J22" s="27"/>
      <c r="K22" s="27">
        <f t="shared" si="1"/>
        <v>0</v>
      </c>
    </row>
    <row r="23" spans="5:11" s="20" customFormat="1" ht="12.75" customHeight="1">
      <c r="E23" s="21"/>
      <c r="F23" s="93"/>
      <c r="I23" s="27"/>
      <c r="J23" s="27"/>
      <c r="K23" s="27">
        <f t="shared" si="1"/>
        <v>0</v>
      </c>
    </row>
    <row r="24" spans="5:11" s="20" customFormat="1" ht="12.75" customHeight="1">
      <c r="E24" s="21"/>
      <c r="F24" s="93"/>
      <c r="I24" s="27"/>
      <c r="J24" s="27"/>
      <c r="K24" s="27">
        <f t="shared" si="1"/>
        <v>0</v>
      </c>
    </row>
    <row r="25" spans="3:11" s="20" customFormat="1" ht="12">
      <c r="C25" s="30"/>
      <c r="D25" s="30"/>
      <c r="E25" s="21"/>
      <c r="F25" s="93"/>
      <c r="I25" s="27"/>
      <c r="J25" s="27"/>
      <c r="K25" s="27">
        <f t="shared" si="1"/>
        <v>0</v>
      </c>
    </row>
    <row r="26" spans="3:11" s="20" customFormat="1" ht="12">
      <c r="C26" s="30"/>
      <c r="D26" s="30"/>
      <c r="E26" s="21"/>
      <c r="F26" s="93"/>
      <c r="I26" s="27"/>
      <c r="J26" s="27"/>
      <c r="K26" s="27">
        <f t="shared" si="1"/>
        <v>0</v>
      </c>
    </row>
    <row r="27" spans="1:11" s="20" customFormat="1" ht="12">
      <c r="A27" s="28"/>
      <c r="B27" s="30"/>
      <c r="C27" s="30"/>
      <c r="D27" s="30"/>
      <c r="E27" s="21"/>
      <c r="F27" s="93"/>
      <c r="K27" s="27"/>
    </row>
    <row r="28" spans="1:11" s="20" customFormat="1" ht="12">
      <c r="A28" s="30"/>
      <c r="B28" s="62"/>
      <c r="C28" s="1"/>
      <c r="D28" s="62"/>
      <c r="E28" s="21"/>
      <c r="F28" s="93"/>
      <c r="K28" s="27"/>
    </row>
    <row r="29" spans="1:11" s="20" customFormat="1" ht="12">
      <c r="A29" s="30"/>
      <c r="B29" s="62"/>
      <c r="C29" s="1"/>
      <c r="D29" s="62"/>
      <c r="E29" s="21"/>
      <c r="F29" s="93"/>
      <c r="K29" s="27"/>
    </row>
    <row r="30" spans="1:11" s="20" customFormat="1" ht="12">
      <c r="A30" s="1"/>
      <c r="B30" s="62"/>
      <c r="C30" s="1"/>
      <c r="D30" s="62"/>
      <c r="E30" s="21"/>
      <c r="F30" s="93"/>
      <c r="K30" s="27"/>
    </row>
    <row r="31" spans="1:11" s="20" customFormat="1" ht="12">
      <c r="A31" s="1"/>
      <c r="B31" s="62"/>
      <c r="C31" s="1"/>
      <c r="D31" s="62"/>
      <c r="E31" s="21"/>
      <c r="F31" s="93"/>
      <c r="K31" s="27"/>
    </row>
    <row r="32" spans="1:11" s="20" customFormat="1" ht="12">
      <c r="A32" s="1"/>
      <c r="B32" s="62"/>
      <c r="C32" s="1"/>
      <c r="D32" s="62"/>
      <c r="E32" s="21"/>
      <c r="F32" s="93"/>
      <c r="K32" s="27"/>
    </row>
    <row r="33" spans="1:11" s="20" customFormat="1" ht="12.75" customHeight="1">
      <c r="A33" s="1"/>
      <c r="B33" s="62"/>
      <c r="C33" s="1"/>
      <c r="D33" s="62"/>
      <c r="E33" s="21"/>
      <c r="F33" s="93"/>
      <c r="K33" s="27"/>
    </row>
    <row r="34" spans="1:11" s="20" customFormat="1" ht="12.75" customHeight="1">
      <c r="A34" s="1"/>
      <c r="B34" s="62"/>
      <c r="C34" s="1"/>
      <c r="D34" s="62"/>
      <c r="E34" s="21"/>
      <c r="F34" s="93"/>
      <c r="K34" s="27"/>
    </row>
    <row r="35" spans="1:11" s="20" customFormat="1" ht="12">
      <c r="A35" s="30"/>
      <c r="B35" s="30"/>
      <c r="C35" s="2"/>
      <c r="D35" s="1"/>
      <c r="E35" s="21"/>
      <c r="F35" s="93"/>
      <c r="K35" s="27"/>
    </row>
    <row r="36" spans="3:11" s="20" customFormat="1" ht="12">
      <c r="C36" s="2"/>
      <c r="D36" s="1"/>
      <c r="E36" s="21"/>
      <c r="F36" s="93"/>
      <c r="K36" s="27"/>
    </row>
    <row r="37" spans="3:11" s="20" customFormat="1" ht="12">
      <c r="C37" s="2"/>
      <c r="D37" s="1"/>
      <c r="E37" s="21"/>
      <c r="F37" s="93"/>
      <c r="K37" s="27"/>
    </row>
    <row r="38" spans="3:11" s="20" customFormat="1" ht="12">
      <c r="C38" s="2"/>
      <c r="D38" s="1"/>
      <c r="E38" s="21"/>
      <c r="F38" s="93"/>
      <c r="K38" s="27"/>
    </row>
    <row r="39" spans="3:11" s="20" customFormat="1" ht="12">
      <c r="C39" s="2"/>
      <c r="D39" s="1"/>
      <c r="E39" s="21"/>
      <c r="F39" s="93"/>
      <c r="K39" s="27"/>
    </row>
    <row r="40" spans="3:11" s="20" customFormat="1" ht="12">
      <c r="C40" s="2"/>
      <c r="D40" s="1"/>
      <c r="E40" s="21"/>
      <c r="F40" s="93"/>
      <c r="K40" s="27"/>
    </row>
    <row r="41" spans="5:11" s="20" customFormat="1" ht="12">
      <c r="E41" s="21"/>
      <c r="F41" s="93"/>
      <c r="K41" s="27"/>
    </row>
  </sheetData>
  <autoFilter ref="A3:L5"/>
  <printOptions/>
  <pageMargins left="0.75" right="0.75" top="1" bottom="1" header="0.5" footer="0.5"/>
  <pageSetup orientation="landscape" paperSize="9" scale="73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F18" sqref="F18"/>
    </sheetView>
  </sheetViews>
  <sheetFormatPr defaultColWidth="11.421875" defaultRowHeight="12.75"/>
  <cols>
    <col min="1" max="1" width="37.8515625" style="0" customWidth="1"/>
    <col min="2" max="2" width="2.7109375" style="3" customWidth="1"/>
    <col min="3" max="3" width="15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ht="15">
      <c r="A1" s="8" t="s">
        <v>44</v>
      </c>
    </row>
    <row r="2" spans="2:10" s="10" customFormat="1" ht="12.75" customHeight="1" thickBot="1">
      <c r="B2" s="9"/>
      <c r="D2" s="45"/>
      <c r="E2" s="45"/>
      <c r="F2" s="45"/>
      <c r="G2" s="45"/>
      <c r="H2" s="45"/>
      <c r="I2" s="45"/>
      <c r="J2" s="45"/>
    </row>
    <row r="3" spans="1:10" s="50" customFormat="1" ht="24.75" customHeight="1" thickBot="1">
      <c r="A3" s="46" t="s">
        <v>33</v>
      </c>
      <c r="B3" s="47" t="s">
        <v>34</v>
      </c>
      <c r="C3" s="48" t="s">
        <v>0</v>
      </c>
      <c r="D3" s="49" t="s">
        <v>35</v>
      </c>
      <c r="E3" s="49" t="s">
        <v>36</v>
      </c>
      <c r="F3" s="49" t="s">
        <v>1</v>
      </c>
      <c r="G3" s="49" t="s">
        <v>32</v>
      </c>
      <c r="H3" s="49" t="s">
        <v>5</v>
      </c>
      <c r="I3" s="49" t="s">
        <v>6</v>
      </c>
      <c r="J3" s="49" t="s">
        <v>7</v>
      </c>
    </row>
    <row r="4" spans="1:12" s="11" customFormat="1" ht="12">
      <c r="A4" s="89" t="s">
        <v>183</v>
      </c>
      <c r="B4" s="55" t="s">
        <v>38</v>
      </c>
      <c r="C4" s="55" t="s">
        <v>184</v>
      </c>
      <c r="D4" s="56">
        <v>1</v>
      </c>
      <c r="E4" s="56"/>
      <c r="F4" s="56"/>
      <c r="G4" s="77">
        <v>1</v>
      </c>
      <c r="H4" s="77"/>
      <c r="I4" s="77"/>
      <c r="J4" s="77"/>
      <c r="L4" s="11">
        <v>1</v>
      </c>
    </row>
    <row r="5" spans="1:12" s="11" customFormat="1" ht="12">
      <c r="A5" s="13" t="s">
        <v>133</v>
      </c>
      <c r="B5" s="18" t="s">
        <v>37</v>
      </c>
      <c r="C5" s="18" t="s">
        <v>134</v>
      </c>
      <c r="D5" s="42">
        <v>1</v>
      </c>
      <c r="E5" s="42"/>
      <c r="F5" s="42">
        <v>1</v>
      </c>
      <c r="G5" s="42"/>
      <c r="H5" s="42">
        <v>1</v>
      </c>
      <c r="I5" s="42"/>
      <c r="J5" s="42"/>
      <c r="L5" s="11">
        <v>1</v>
      </c>
    </row>
    <row r="6" spans="1:12" s="11" customFormat="1" ht="11.25" customHeight="1">
      <c r="A6" s="14" t="s">
        <v>216</v>
      </c>
      <c r="B6" s="18" t="s">
        <v>37</v>
      </c>
      <c r="C6" s="18" t="s">
        <v>217</v>
      </c>
      <c r="D6" s="42">
        <v>2</v>
      </c>
      <c r="E6" s="42"/>
      <c r="F6" s="42">
        <v>1</v>
      </c>
      <c r="G6" s="42">
        <v>1</v>
      </c>
      <c r="H6" s="42">
        <v>1</v>
      </c>
      <c r="I6" s="42"/>
      <c r="J6" s="42"/>
      <c r="L6" s="11">
        <v>1</v>
      </c>
    </row>
    <row r="7" spans="1:12" s="11" customFormat="1" ht="12" customHeight="1">
      <c r="A7" s="15" t="s">
        <v>167</v>
      </c>
      <c r="B7" s="18" t="s">
        <v>38</v>
      </c>
      <c r="C7" s="18" t="s">
        <v>168</v>
      </c>
      <c r="D7" s="42">
        <v>1</v>
      </c>
      <c r="E7" s="42"/>
      <c r="F7" s="42">
        <v>1</v>
      </c>
      <c r="G7" s="42"/>
      <c r="H7" s="42">
        <v>1</v>
      </c>
      <c r="I7" s="42"/>
      <c r="J7" s="42"/>
      <c r="L7" s="11">
        <v>1</v>
      </c>
    </row>
    <row r="8" spans="1:12" s="11" customFormat="1" ht="12" customHeight="1">
      <c r="A8" s="88" t="s">
        <v>251</v>
      </c>
      <c r="B8" s="18" t="s">
        <v>38</v>
      </c>
      <c r="C8" s="18" t="s">
        <v>252</v>
      </c>
      <c r="D8" s="42">
        <v>1</v>
      </c>
      <c r="E8" s="42"/>
      <c r="F8" s="42"/>
      <c r="G8" s="42">
        <v>1</v>
      </c>
      <c r="H8" s="42"/>
      <c r="I8" s="42"/>
      <c r="J8" s="42"/>
      <c r="L8" s="11">
        <v>1</v>
      </c>
    </row>
    <row r="9" spans="1:12" s="11" customFormat="1" ht="12.75" customHeight="1">
      <c r="A9" s="92" t="s">
        <v>209</v>
      </c>
      <c r="B9" s="18" t="s">
        <v>68</v>
      </c>
      <c r="C9" s="18" t="s">
        <v>178</v>
      </c>
      <c r="D9" s="42">
        <v>1</v>
      </c>
      <c r="E9" s="42"/>
      <c r="F9" s="42">
        <v>1</v>
      </c>
      <c r="G9" s="42"/>
      <c r="H9" s="42"/>
      <c r="I9" s="42">
        <v>1</v>
      </c>
      <c r="J9" s="42"/>
      <c r="L9" s="11">
        <v>1</v>
      </c>
    </row>
    <row r="10" spans="1:12" s="11" customFormat="1" ht="12">
      <c r="A10" s="99" t="s">
        <v>261</v>
      </c>
      <c r="B10" s="18" t="s">
        <v>68</v>
      </c>
      <c r="C10" s="18" t="s">
        <v>262</v>
      </c>
      <c r="D10" s="42">
        <v>1</v>
      </c>
      <c r="E10" s="42"/>
      <c r="F10" s="42"/>
      <c r="G10" s="42">
        <v>1</v>
      </c>
      <c r="H10" s="42"/>
      <c r="I10" s="42"/>
      <c r="J10" s="42"/>
      <c r="L10" s="11">
        <v>1</v>
      </c>
    </row>
    <row r="11" spans="1:12" s="11" customFormat="1" ht="12" customHeight="1">
      <c r="A11" s="12" t="s">
        <v>124</v>
      </c>
      <c r="B11" s="18" t="s">
        <v>38</v>
      </c>
      <c r="C11" s="18" t="s">
        <v>125</v>
      </c>
      <c r="D11" s="42">
        <v>1</v>
      </c>
      <c r="E11" s="42">
        <v>2</v>
      </c>
      <c r="F11" s="42">
        <v>1</v>
      </c>
      <c r="G11" s="42">
        <v>2</v>
      </c>
      <c r="H11" s="42">
        <v>1</v>
      </c>
      <c r="I11" s="42"/>
      <c r="J11" s="42"/>
      <c r="L11" s="11">
        <v>1</v>
      </c>
    </row>
    <row r="12" spans="1:12" s="11" customFormat="1" ht="12">
      <c r="A12" s="90" t="s">
        <v>210</v>
      </c>
      <c r="B12" s="18" t="s">
        <v>38</v>
      </c>
      <c r="C12" s="18" t="s">
        <v>189</v>
      </c>
      <c r="D12" s="42">
        <v>3</v>
      </c>
      <c r="E12" s="42"/>
      <c r="F12" s="42">
        <v>3</v>
      </c>
      <c r="G12" s="42"/>
      <c r="H12" s="42">
        <v>3</v>
      </c>
      <c r="I12" s="42"/>
      <c r="J12" s="42"/>
      <c r="L12" s="11">
        <v>1</v>
      </c>
    </row>
    <row r="13" spans="1:12" s="11" customFormat="1" ht="12">
      <c r="A13" s="12" t="s">
        <v>146</v>
      </c>
      <c r="B13" s="18" t="s">
        <v>38</v>
      </c>
      <c r="C13" s="18" t="s">
        <v>147</v>
      </c>
      <c r="D13" s="42">
        <v>3</v>
      </c>
      <c r="E13" s="42"/>
      <c r="F13" s="42">
        <v>3</v>
      </c>
      <c r="G13" s="42"/>
      <c r="H13" s="42">
        <v>2</v>
      </c>
      <c r="I13" s="42">
        <v>1</v>
      </c>
      <c r="J13" s="42"/>
      <c r="L13" s="11">
        <v>1</v>
      </c>
    </row>
    <row r="14" spans="1:12" s="11" customFormat="1" ht="12">
      <c r="A14" s="91" t="s">
        <v>208</v>
      </c>
      <c r="B14" s="76" t="s">
        <v>68</v>
      </c>
      <c r="C14" s="76" t="s">
        <v>141</v>
      </c>
      <c r="D14" s="78">
        <v>2</v>
      </c>
      <c r="E14" s="42"/>
      <c r="F14" s="42">
        <v>2</v>
      </c>
      <c r="G14" s="78"/>
      <c r="H14" s="78">
        <v>2</v>
      </c>
      <c r="I14" s="78"/>
      <c r="J14" s="78"/>
      <c r="L14" s="11">
        <v>1</v>
      </c>
    </row>
    <row r="15" spans="1:12" s="11" customFormat="1" ht="12">
      <c r="A15" s="15" t="s">
        <v>97</v>
      </c>
      <c r="B15" s="18" t="s">
        <v>38</v>
      </c>
      <c r="C15" s="18" t="s">
        <v>98</v>
      </c>
      <c r="D15" s="42">
        <v>1</v>
      </c>
      <c r="E15" s="42"/>
      <c r="F15" s="42">
        <v>1</v>
      </c>
      <c r="G15" s="42"/>
      <c r="H15" s="42">
        <v>1</v>
      </c>
      <c r="I15" s="42"/>
      <c r="J15" s="42"/>
      <c r="L15" s="11">
        <v>1</v>
      </c>
    </row>
    <row r="16" spans="1:12" s="11" customFormat="1" ht="12">
      <c r="A16" s="15" t="s">
        <v>86</v>
      </c>
      <c r="B16" s="18" t="s">
        <v>38</v>
      </c>
      <c r="C16" s="18" t="s">
        <v>85</v>
      </c>
      <c r="D16" s="42">
        <v>1</v>
      </c>
      <c r="E16" s="78"/>
      <c r="F16" s="78"/>
      <c r="G16" s="78">
        <v>1</v>
      </c>
      <c r="H16" s="78"/>
      <c r="I16" s="78"/>
      <c r="J16" s="78"/>
      <c r="L16" s="11">
        <v>1</v>
      </c>
    </row>
    <row r="17" spans="1:12" s="11" customFormat="1" ht="12">
      <c r="A17" s="13" t="s">
        <v>131</v>
      </c>
      <c r="B17" s="18" t="s">
        <v>37</v>
      </c>
      <c r="C17" s="18" t="s">
        <v>132</v>
      </c>
      <c r="D17" s="42">
        <v>6</v>
      </c>
      <c r="E17" s="42"/>
      <c r="F17" s="42">
        <v>3</v>
      </c>
      <c r="G17" s="42">
        <v>3</v>
      </c>
      <c r="H17" s="42">
        <v>2</v>
      </c>
      <c r="I17" s="42">
        <v>1</v>
      </c>
      <c r="J17" s="42"/>
      <c r="L17" s="11">
        <v>1</v>
      </c>
    </row>
    <row r="18" spans="1:12" s="11" customFormat="1" ht="12">
      <c r="A18" s="13" t="s">
        <v>295</v>
      </c>
      <c r="B18" s="18" t="s">
        <v>37</v>
      </c>
      <c r="C18" s="18" t="s">
        <v>282</v>
      </c>
      <c r="D18" s="42">
        <v>1</v>
      </c>
      <c r="E18" s="42"/>
      <c r="F18" s="42">
        <v>1</v>
      </c>
      <c r="G18" s="42"/>
      <c r="H18" s="42"/>
      <c r="I18" s="42"/>
      <c r="J18" s="42">
        <v>1</v>
      </c>
      <c r="L18" s="11">
        <v>1</v>
      </c>
    </row>
    <row r="19" spans="1:12" s="11" customFormat="1" ht="12">
      <c r="A19" s="101" t="s">
        <v>73</v>
      </c>
      <c r="B19" s="97" t="s">
        <v>37</v>
      </c>
      <c r="C19" s="97" t="s">
        <v>39</v>
      </c>
      <c r="D19" s="77">
        <v>3</v>
      </c>
      <c r="E19" s="77">
        <v>1</v>
      </c>
      <c r="F19" s="77">
        <v>3</v>
      </c>
      <c r="G19" s="77">
        <v>1</v>
      </c>
      <c r="H19" s="77">
        <v>2</v>
      </c>
      <c r="I19" s="77"/>
      <c r="J19" s="77">
        <v>1</v>
      </c>
      <c r="L19" s="11">
        <v>1</v>
      </c>
    </row>
    <row r="20" spans="1:12" s="11" customFormat="1" ht="12">
      <c r="A20" s="13" t="s">
        <v>40</v>
      </c>
      <c r="B20" s="76" t="s">
        <v>37</v>
      </c>
      <c r="C20" s="76" t="s">
        <v>41</v>
      </c>
      <c r="D20" s="78">
        <v>1</v>
      </c>
      <c r="E20" s="78">
        <v>1</v>
      </c>
      <c r="F20" s="78"/>
      <c r="G20" s="78">
        <v>2</v>
      </c>
      <c r="H20" s="78"/>
      <c r="I20" s="78"/>
      <c r="J20" s="78"/>
      <c r="L20" s="11">
        <v>1</v>
      </c>
    </row>
    <row r="21" spans="1:12" s="11" customFormat="1" ht="12">
      <c r="A21" s="102" t="s">
        <v>289</v>
      </c>
      <c r="B21" s="18" t="s">
        <v>38</v>
      </c>
      <c r="C21" s="18" t="s">
        <v>290</v>
      </c>
      <c r="D21" s="42">
        <v>1</v>
      </c>
      <c r="E21" s="42">
        <v>1</v>
      </c>
      <c r="F21" s="42">
        <v>1</v>
      </c>
      <c r="G21" s="42">
        <v>1</v>
      </c>
      <c r="H21" s="42">
        <v>1</v>
      </c>
      <c r="I21" s="42"/>
      <c r="J21" s="42"/>
      <c r="L21" s="11">
        <v>1</v>
      </c>
    </row>
    <row r="22" spans="1:12" s="11" customFormat="1" ht="12">
      <c r="A22" s="88" t="s">
        <v>176</v>
      </c>
      <c r="B22" s="18" t="s">
        <v>38</v>
      </c>
      <c r="C22" s="18" t="s">
        <v>177</v>
      </c>
      <c r="D22" s="42">
        <v>1</v>
      </c>
      <c r="E22" s="42"/>
      <c r="F22" s="42"/>
      <c r="G22" s="42">
        <v>1</v>
      </c>
      <c r="H22" s="42"/>
      <c r="I22" s="42"/>
      <c r="J22" s="42"/>
      <c r="L22" s="11">
        <v>1</v>
      </c>
    </row>
    <row r="23" spans="1:12" s="11" customFormat="1" ht="12">
      <c r="A23" s="12" t="s">
        <v>162</v>
      </c>
      <c r="B23" s="18" t="s">
        <v>38</v>
      </c>
      <c r="C23" s="18" t="s">
        <v>163</v>
      </c>
      <c r="D23" s="42">
        <v>3</v>
      </c>
      <c r="E23" s="42"/>
      <c r="F23" s="42">
        <v>1</v>
      </c>
      <c r="G23" s="42">
        <v>2</v>
      </c>
      <c r="H23" s="42">
        <v>1</v>
      </c>
      <c r="I23" s="42"/>
      <c r="J23" s="42"/>
      <c r="L23" s="11">
        <v>1</v>
      </c>
    </row>
    <row r="24" spans="1:12" s="11" customFormat="1" ht="12">
      <c r="A24" s="12" t="s">
        <v>100</v>
      </c>
      <c r="B24" s="18" t="s">
        <v>38</v>
      </c>
      <c r="C24" s="18" t="s">
        <v>101</v>
      </c>
      <c r="D24" s="42">
        <v>1</v>
      </c>
      <c r="E24" s="42"/>
      <c r="F24" s="42">
        <v>1</v>
      </c>
      <c r="G24" s="78"/>
      <c r="H24" s="78"/>
      <c r="I24" s="78">
        <v>1</v>
      </c>
      <c r="J24" s="78"/>
      <c r="L24" s="11">
        <v>1</v>
      </c>
    </row>
    <row r="25" spans="1:12" s="11" customFormat="1" ht="12">
      <c r="A25" s="15" t="s">
        <v>236</v>
      </c>
      <c r="B25" s="18" t="s">
        <v>38</v>
      </c>
      <c r="C25" s="18" t="s">
        <v>237</v>
      </c>
      <c r="D25" s="42">
        <v>1</v>
      </c>
      <c r="E25" s="42"/>
      <c r="F25" s="42">
        <v>1</v>
      </c>
      <c r="G25" s="42"/>
      <c r="H25" s="42">
        <v>1</v>
      </c>
      <c r="I25" s="42"/>
      <c r="J25" s="42"/>
      <c r="L25" s="11">
        <v>1</v>
      </c>
    </row>
    <row r="26" spans="1:12" s="11" customFormat="1" ht="12">
      <c r="A26" s="12" t="s">
        <v>123</v>
      </c>
      <c r="B26" s="18" t="s">
        <v>38</v>
      </c>
      <c r="C26" s="18" t="s">
        <v>188</v>
      </c>
      <c r="D26" s="78">
        <v>4</v>
      </c>
      <c r="E26" s="78"/>
      <c r="F26" s="78">
        <v>1</v>
      </c>
      <c r="G26" s="78">
        <v>3</v>
      </c>
      <c r="H26" s="78">
        <v>1</v>
      </c>
      <c r="I26" s="78"/>
      <c r="J26" s="78"/>
      <c r="L26" s="11">
        <v>1</v>
      </c>
    </row>
    <row r="27" spans="1:10" s="11" customFormat="1" ht="12">
      <c r="A27" s="16"/>
      <c r="B27" s="78"/>
      <c r="C27" s="76"/>
      <c r="D27" s="79"/>
      <c r="E27" s="79"/>
      <c r="F27" s="79"/>
      <c r="G27" s="79"/>
      <c r="H27" s="79"/>
      <c r="I27" s="79"/>
      <c r="J27" s="79"/>
    </row>
    <row r="28" spans="1:10" s="11" customFormat="1" ht="12">
      <c r="A28" s="17"/>
      <c r="B28" s="78"/>
      <c r="C28" s="76"/>
      <c r="D28" s="79"/>
      <c r="E28" s="79"/>
      <c r="F28" s="79"/>
      <c r="G28" s="79"/>
      <c r="H28" s="79"/>
      <c r="I28" s="79"/>
      <c r="J28" s="79"/>
    </row>
    <row r="29" spans="1:12" s="11" customFormat="1" ht="12">
      <c r="A29" s="57" t="s">
        <v>80</v>
      </c>
      <c r="B29" s="76" t="s">
        <v>138</v>
      </c>
      <c r="C29" s="76" t="s">
        <v>81</v>
      </c>
      <c r="D29" s="78">
        <v>1</v>
      </c>
      <c r="E29" s="79"/>
      <c r="F29" s="79"/>
      <c r="G29" s="79">
        <v>1</v>
      </c>
      <c r="H29" s="79"/>
      <c r="I29" s="79"/>
      <c r="J29" s="79"/>
      <c r="L29" s="11">
        <v>1</v>
      </c>
    </row>
    <row r="30" spans="1:12" s="11" customFormat="1" ht="24.75" thickBot="1">
      <c r="A30" s="58" t="s">
        <v>83</v>
      </c>
      <c r="B30" s="84" t="s">
        <v>34</v>
      </c>
      <c r="C30" s="59" t="s">
        <v>82</v>
      </c>
      <c r="D30" s="85">
        <v>1</v>
      </c>
      <c r="E30" s="80"/>
      <c r="F30" s="80"/>
      <c r="G30" s="80">
        <v>1</v>
      </c>
      <c r="H30" s="80"/>
      <c r="I30" s="80"/>
      <c r="J30" s="80"/>
      <c r="K30" s="20"/>
      <c r="L30" s="20">
        <v>1</v>
      </c>
    </row>
    <row r="31" spans="1:10" s="51" customFormat="1" ht="12.75" thickBot="1">
      <c r="A31" s="81" t="s">
        <v>42</v>
      </c>
      <c r="B31" s="82">
        <f>SUM(L4:L30)</f>
        <v>25</v>
      </c>
      <c r="C31" s="81" t="s">
        <v>43</v>
      </c>
      <c r="D31" s="83">
        <f>SUM(D4:D30)</f>
        <v>43</v>
      </c>
      <c r="E31" s="83">
        <f aca="true" t="shared" si="0" ref="E31:J31">SUM(E4:E30)</f>
        <v>5</v>
      </c>
      <c r="F31" s="83">
        <f t="shared" si="0"/>
        <v>26</v>
      </c>
      <c r="G31" s="83">
        <f t="shared" si="0"/>
        <v>22</v>
      </c>
      <c r="H31" s="83">
        <f t="shared" si="0"/>
        <v>20</v>
      </c>
      <c r="I31" s="83">
        <f t="shared" si="0"/>
        <v>4</v>
      </c>
      <c r="J31" s="83">
        <f t="shared" si="0"/>
        <v>2</v>
      </c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workbookViewId="0" topLeftCell="B1">
      <pane ySplit="2" topLeftCell="BM3" activePane="bottomLeft" state="frozen"/>
      <selection pane="topLeft" activeCell="A1" sqref="A1"/>
      <selection pane="bottomLeft" activeCell="G45" sqref="G45"/>
    </sheetView>
  </sheetViews>
  <sheetFormatPr defaultColWidth="11.421875" defaultRowHeight="12.75"/>
  <cols>
    <col min="1" max="1" width="4.57421875" style="32" customWidth="1"/>
    <col min="2" max="2" width="11.421875" style="32" customWidth="1"/>
    <col min="3" max="3" width="40.8515625" style="32" customWidth="1"/>
    <col min="4" max="4" width="30.140625" style="32" customWidth="1"/>
    <col min="5" max="5" width="12.57421875" style="41" customWidth="1"/>
    <col min="6" max="11" width="9.7109375" style="41" customWidth="1"/>
    <col min="12" max="12" width="21.421875" style="32" customWidth="1"/>
    <col min="13" max="16384" width="11.421875" style="32" customWidth="1"/>
  </cols>
  <sheetData>
    <row r="1" spans="1:12" s="40" customFormat="1" ht="26.25" thickBot="1">
      <c r="A1" s="4"/>
      <c r="B1" s="4" t="s">
        <v>18</v>
      </c>
      <c r="C1" s="4" t="s">
        <v>2</v>
      </c>
      <c r="D1" s="4" t="s">
        <v>0</v>
      </c>
      <c r="E1" s="6" t="s">
        <v>22</v>
      </c>
      <c r="F1" s="6" t="s">
        <v>23</v>
      </c>
      <c r="G1" s="5" t="s">
        <v>1</v>
      </c>
      <c r="H1" s="6" t="s">
        <v>32</v>
      </c>
      <c r="I1" s="5" t="s">
        <v>5</v>
      </c>
      <c r="J1" s="5" t="s">
        <v>6</v>
      </c>
      <c r="K1" s="5" t="s">
        <v>7</v>
      </c>
      <c r="L1" s="7" t="s">
        <v>31</v>
      </c>
    </row>
    <row r="2" spans="1:11" s="40" customFormat="1" ht="14.25" thickBot="1" thickTop="1">
      <c r="A2" s="4" t="s">
        <v>17</v>
      </c>
      <c r="B2" s="5">
        <f>SUM(B3:B100)</f>
        <v>43</v>
      </c>
      <c r="C2" s="4"/>
      <c r="D2" s="4"/>
      <c r="E2" s="5">
        <f aca="true" t="shared" si="0" ref="E2:K2">SUM(E3:E100)</f>
        <v>43</v>
      </c>
      <c r="F2" s="5">
        <f t="shared" si="0"/>
        <v>0</v>
      </c>
      <c r="G2" s="5">
        <f t="shared" si="0"/>
        <v>26</v>
      </c>
      <c r="H2" s="5">
        <f t="shared" si="0"/>
        <v>17</v>
      </c>
      <c r="I2" s="5">
        <f t="shared" si="0"/>
        <v>20</v>
      </c>
      <c r="J2" s="5">
        <f t="shared" si="0"/>
        <v>4</v>
      </c>
      <c r="K2" s="5">
        <f t="shared" si="0"/>
        <v>2</v>
      </c>
    </row>
    <row r="3" spans="2:8" ht="13.5" thickTop="1">
      <c r="B3" s="41">
        <v>1</v>
      </c>
      <c r="C3" s="32" t="s">
        <v>53</v>
      </c>
      <c r="D3" s="32" t="s">
        <v>57</v>
      </c>
      <c r="E3" s="41">
        <v>1</v>
      </c>
      <c r="H3" s="41">
        <v>1</v>
      </c>
    </row>
    <row r="4" spans="2:9" ht="12.75">
      <c r="B4" s="41">
        <v>1</v>
      </c>
      <c r="C4" s="32" t="s">
        <v>60</v>
      </c>
      <c r="D4" s="32" t="s">
        <v>61</v>
      </c>
      <c r="E4" s="41">
        <v>1</v>
      </c>
      <c r="G4" s="41">
        <v>1</v>
      </c>
      <c r="I4" s="41">
        <v>1</v>
      </c>
    </row>
    <row r="5" spans="2:9" ht="12.75">
      <c r="B5" s="41">
        <v>1</v>
      </c>
      <c r="C5" s="32" t="s">
        <v>66</v>
      </c>
      <c r="D5" s="32" t="s">
        <v>67</v>
      </c>
      <c r="E5" s="41">
        <v>1</v>
      </c>
      <c r="G5" s="41">
        <v>1</v>
      </c>
      <c r="I5" s="41">
        <v>1</v>
      </c>
    </row>
    <row r="6" spans="2:12" ht="12.75">
      <c r="B6" s="41">
        <v>1</v>
      </c>
      <c r="C6" s="32" t="s">
        <v>71</v>
      </c>
      <c r="D6" s="32" t="s">
        <v>72</v>
      </c>
      <c r="E6" s="41">
        <v>1</v>
      </c>
      <c r="H6" s="41">
        <v>1</v>
      </c>
      <c r="L6" s="32" t="s">
        <v>116</v>
      </c>
    </row>
    <row r="7" spans="2:9" ht="12.75">
      <c r="B7" s="41">
        <v>1</v>
      </c>
      <c r="C7" s="32" t="s">
        <v>48</v>
      </c>
      <c r="D7" s="32" t="s">
        <v>30</v>
      </c>
      <c r="E7" s="41">
        <v>1</v>
      </c>
      <c r="G7" s="41">
        <v>1</v>
      </c>
      <c r="I7" s="41">
        <v>1</v>
      </c>
    </row>
    <row r="8" spans="2:8" ht="12.75">
      <c r="B8" s="41">
        <v>1</v>
      </c>
      <c r="C8" s="32" t="s">
        <v>50</v>
      </c>
      <c r="D8" s="32" t="s">
        <v>51</v>
      </c>
      <c r="E8" s="41">
        <v>1</v>
      </c>
      <c r="H8" s="41">
        <v>1</v>
      </c>
    </row>
    <row r="9" spans="2:8" ht="12.75">
      <c r="B9" s="41">
        <v>1</v>
      </c>
      <c r="C9" s="32" t="s">
        <v>308</v>
      </c>
      <c r="D9" s="32" t="s">
        <v>75</v>
      </c>
      <c r="E9" s="41">
        <v>1</v>
      </c>
      <c r="H9" s="41">
        <v>1</v>
      </c>
    </row>
    <row r="10" spans="2:12" ht="12.75">
      <c r="B10" s="41">
        <v>1</v>
      </c>
      <c r="C10" s="32" t="s">
        <v>87</v>
      </c>
      <c r="D10" s="32" t="s">
        <v>88</v>
      </c>
      <c r="E10" s="41">
        <v>1</v>
      </c>
      <c r="H10" s="41">
        <v>1</v>
      </c>
      <c r="L10" s="32" t="s">
        <v>322</v>
      </c>
    </row>
    <row r="11" spans="2:9" ht="12.75">
      <c r="B11" s="41">
        <v>1</v>
      </c>
      <c r="C11" s="32" t="s">
        <v>46</v>
      </c>
      <c r="D11" s="32" t="s">
        <v>49</v>
      </c>
      <c r="E11" s="41">
        <v>1</v>
      </c>
      <c r="G11" s="41">
        <v>1</v>
      </c>
      <c r="I11" s="41">
        <v>1</v>
      </c>
    </row>
    <row r="12" spans="2:8" ht="12.75">
      <c r="B12" s="41">
        <v>1</v>
      </c>
      <c r="C12" s="32" t="s">
        <v>47</v>
      </c>
      <c r="D12" s="32" t="s">
        <v>29</v>
      </c>
      <c r="E12" s="41">
        <v>1</v>
      </c>
      <c r="H12" s="41">
        <v>1</v>
      </c>
    </row>
    <row r="13" spans="2:10" ht="12.75">
      <c r="B13" s="41">
        <v>1</v>
      </c>
      <c r="C13" s="32" t="s">
        <v>102</v>
      </c>
      <c r="D13" s="32" t="s">
        <v>104</v>
      </c>
      <c r="E13" s="41">
        <v>1</v>
      </c>
      <c r="G13" s="41">
        <v>1</v>
      </c>
      <c r="J13" s="41">
        <v>1</v>
      </c>
    </row>
    <row r="14" spans="2:9" ht="12.75">
      <c r="B14" s="41">
        <v>1</v>
      </c>
      <c r="C14" s="32" t="s">
        <v>108</v>
      </c>
      <c r="D14" s="32" t="s">
        <v>109</v>
      </c>
      <c r="E14" s="41">
        <v>1</v>
      </c>
      <c r="G14" s="41">
        <v>1</v>
      </c>
      <c r="I14" s="41">
        <v>1</v>
      </c>
    </row>
    <row r="15" spans="2:9" ht="12.75">
      <c r="B15" s="41">
        <v>1</v>
      </c>
      <c r="C15" s="32" t="s">
        <v>110</v>
      </c>
      <c r="D15" s="32" t="s">
        <v>111</v>
      </c>
      <c r="E15" s="41">
        <v>1</v>
      </c>
      <c r="G15" s="41">
        <v>1</v>
      </c>
      <c r="I15" s="41">
        <v>1</v>
      </c>
    </row>
    <row r="16" spans="2:9" ht="12.75">
      <c r="B16" s="41">
        <v>1</v>
      </c>
      <c r="C16" s="32" t="s">
        <v>112</v>
      </c>
      <c r="D16" s="32" t="s">
        <v>113</v>
      </c>
      <c r="E16" s="41">
        <v>1</v>
      </c>
      <c r="G16" s="41">
        <v>1</v>
      </c>
      <c r="I16" s="41">
        <v>1</v>
      </c>
    </row>
    <row r="17" spans="2:9" ht="12.75">
      <c r="B17" s="41">
        <v>1</v>
      </c>
      <c r="C17" s="32" t="s">
        <v>139</v>
      </c>
      <c r="D17" s="32" t="s">
        <v>140</v>
      </c>
      <c r="E17" s="41">
        <v>1</v>
      </c>
      <c r="G17" s="41">
        <v>1</v>
      </c>
      <c r="I17" s="41">
        <v>1</v>
      </c>
    </row>
    <row r="18" spans="2:10" ht="12.75">
      <c r="B18" s="41">
        <v>1</v>
      </c>
      <c r="C18" s="32" t="s">
        <v>144</v>
      </c>
      <c r="D18" s="32" t="s">
        <v>145</v>
      </c>
      <c r="E18" s="41">
        <v>1</v>
      </c>
      <c r="G18" s="41">
        <v>1</v>
      </c>
      <c r="J18" s="41">
        <v>1</v>
      </c>
    </row>
    <row r="19" spans="2:12" ht="12.75">
      <c r="B19" s="41">
        <v>1</v>
      </c>
      <c r="C19" s="32" t="s">
        <v>152</v>
      </c>
      <c r="D19" s="32" t="s">
        <v>153</v>
      </c>
      <c r="E19" s="41">
        <v>1</v>
      </c>
      <c r="H19" s="41">
        <v>1</v>
      </c>
      <c r="L19" s="32" t="s">
        <v>223</v>
      </c>
    </row>
    <row r="20" spans="2:9" ht="12.75">
      <c r="B20" s="41">
        <v>1</v>
      </c>
      <c r="C20" s="32" t="s">
        <v>306</v>
      </c>
      <c r="D20" s="32" t="s">
        <v>154</v>
      </c>
      <c r="E20" s="41">
        <v>1</v>
      </c>
      <c r="G20" s="41">
        <v>1</v>
      </c>
      <c r="I20" s="41">
        <v>1</v>
      </c>
    </row>
    <row r="21" spans="2:9" ht="12.75">
      <c r="B21" s="41">
        <v>1</v>
      </c>
      <c r="C21" s="32" t="s">
        <v>155</v>
      </c>
      <c r="D21" s="32" t="s">
        <v>156</v>
      </c>
      <c r="E21" s="41">
        <v>1</v>
      </c>
      <c r="G21" s="41">
        <v>1</v>
      </c>
      <c r="I21" s="41">
        <v>1</v>
      </c>
    </row>
    <row r="22" spans="2:8" ht="12.75">
      <c r="B22" s="41">
        <v>1</v>
      </c>
      <c r="C22" s="32" t="s">
        <v>224</v>
      </c>
      <c r="D22" s="32" t="s">
        <v>170</v>
      </c>
      <c r="E22" s="41">
        <v>1</v>
      </c>
      <c r="H22" s="41">
        <v>1</v>
      </c>
    </row>
    <row r="23" spans="2:10" ht="12.75">
      <c r="B23" s="41">
        <v>1</v>
      </c>
      <c r="C23" s="32" t="s">
        <v>225</v>
      </c>
      <c r="D23" s="32" t="s">
        <v>171</v>
      </c>
      <c r="E23" s="41">
        <v>1</v>
      </c>
      <c r="G23" s="41">
        <v>1</v>
      </c>
      <c r="J23" s="41">
        <v>1</v>
      </c>
    </row>
    <row r="24" spans="2:12" ht="12.75">
      <c r="B24" s="41">
        <v>1</v>
      </c>
      <c r="C24" s="32" t="s">
        <v>226</v>
      </c>
      <c r="D24" s="32" t="s">
        <v>182</v>
      </c>
      <c r="E24" s="41">
        <v>1</v>
      </c>
      <c r="H24" s="41">
        <v>1</v>
      </c>
      <c r="L24" s="32" t="s">
        <v>223</v>
      </c>
    </row>
    <row r="25" spans="2:9" ht="12.75">
      <c r="B25" s="41">
        <v>1</v>
      </c>
      <c r="C25" s="32" t="s">
        <v>227</v>
      </c>
      <c r="D25" s="32" t="s">
        <v>196</v>
      </c>
      <c r="E25" s="41">
        <v>1</v>
      </c>
      <c r="G25" s="41">
        <v>1</v>
      </c>
      <c r="I25" s="41">
        <v>1</v>
      </c>
    </row>
    <row r="26" spans="2:12" ht="12.75">
      <c r="B26" s="41">
        <v>1</v>
      </c>
      <c r="C26" s="32" t="s">
        <v>228</v>
      </c>
      <c r="D26" s="32" t="s">
        <v>197</v>
      </c>
      <c r="E26" s="41">
        <v>1</v>
      </c>
      <c r="G26" s="41">
        <v>1</v>
      </c>
      <c r="K26" s="41">
        <v>1</v>
      </c>
      <c r="L26" s="32" t="s">
        <v>312</v>
      </c>
    </row>
    <row r="27" spans="2:9" ht="12.75">
      <c r="B27" s="41">
        <v>1</v>
      </c>
      <c r="C27" s="32" t="s">
        <v>229</v>
      </c>
      <c r="D27" s="32" t="s">
        <v>198</v>
      </c>
      <c r="E27" s="41">
        <v>1</v>
      </c>
      <c r="G27" s="41">
        <v>1</v>
      </c>
      <c r="I27" s="41">
        <v>1</v>
      </c>
    </row>
    <row r="28" spans="2:9" ht="12.75">
      <c r="B28" s="41">
        <v>1</v>
      </c>
      <c r="C28" s="32" t="s">
        <v>230</v>
      </c>
      <c r="D28" s="32" t="s">
        <v>199</v>
      </c>
      <c r="E28" s="41">
        <v>1</v>
      </c>
      <c r="G28" s="41">
        <v>1</v>
      </c>
      <c r="I28" s="41">
        <v>1</v>
      </c>
    </row>
    <row r="29" spans="2:8" ht="12.75">
      <c r="B29" s="41">
        <v>1</v>
      </c>
      <c r="C29" s="32" t="s">
        <v>231</v>
      </c>
      <c r="D29" s="32" t="s">
        <v>204</v>
      </c>
      <c r="E29" s="41">
        <v>1</v>
      </c>
      <c r="H29" s="41">
        <v>1</v>
      </c>
    </row>
    <row r="30" spans="2:10" ht="12.75">
      <c r="B30" s="41">
        <v>1</v>
      </c>
      <c r="C30" s="32" t="s">
        <v>232</v>
      </c>
      <c r="D30" s="32" t="s">
        <v>211</v>
      </c>
      <c r="E30" s="41">
        <v>1</v>
      </c>
      <c r="G30" s="41">
        <v>1</v>
      </c>
      <c r="J30" s="41">
        <v>1</v>
      </c>
    </row>
    <row r="31" spans="2:8" ht="12.75">
      <c r="B31" s="41">
        <v>1</v>
      </c>
      <c r="C31" s="32" t="s">
        <v>233</v>
      </c>
      <c r="D31" s="32" t="s">
        <v>215</v>
      </c>
      <c r="E31" s="41">
        <v>1</v>
      </c>
      <c r="H31" s="41">
        <v>1</v>
      </c>
    </row>
    <row r="32" spans="2:9" ht="12.75">
      <c r="B32" s="41">
        <v>1</v>
      </c>
      <c r="C32" s="32" t="s">
        <v>102</v>
      </c>
      <c r="D32" s="32" t="s">
        <v>104</v>
      </c>
      <c r="E32" s="41">
        <v>1</v>
      </c>
      <c r="G32" s="41">
        <v>1</v>
      </c>
      <c r="I32" s="41">
        <v>1</v>
      </c>
    </row>
    <row r="33" spans="2:9" ht="12.75">
      <c r="B33" s="41">
        <v>1</v>
      </c>
      <c r="C33" s="32" t="s">
        <v>234</v>
      </c>
      <c r="D33" s="32" t="s">
        <v>302</v>
      </c>
      <c r="E33" s="41">
        <v>1</v>
      </c>
      <c r="G33" s="41">
        <v>1</v>
      </c>
      <c r="I33" s="41">
        <v>1</v>
      </c>
    </row>
    <row r="34" spans="2:8" ht="12.75">
      <c r="B34" s="41">
        <v>1</v>
      </c>
      <c r="C34" s="32" t="s">
        <v>241</v>
      </c>
      <c r="D34" s="32" t="s">
        <v>242</v>
      </c>
      <c r="E34" s="41">
        <v>1</v>
      </c>
      <c r="H34" s="41">
        <v>1</v>
      </c>
    </row>
    <row r="35" spans="2:9" ht="12.75">
      <c r="B35" s="41">
        <v>1</v>
      </c>
      <c r="C35" s="32" t="s">
        <v>244</v>
      </c>
      <c r="D35" s="32" t="s">
        <v>243</v>
      </c>
      <c r="E35" s="41">
        <v>1</v>
      </c>
      <c r="G35" s="41">
        <v>1</v>
      </c>
      <c r="I35" s="41">
        <v>1</v>
      </c>
    </row>
    <row r="36" spans="2:8" ht="12.75">
      <c r="B36" s="41">
        <v>1</v>
      </c>
      <c r="C36" s="32" t="s">
        <v>253</v>
      </c>
      <c r="D36" s="32" t="s">
        <v>256</v>
      </c>
      <c r="E36" s="41">
        <v>1</v>
      </c>
      <c r="H36" s="41">
        <v>1</v>
      </c>
    </row>
    <row r="37" spans="2:8" ht="12.75">
      <c r="B37" s="41">
        <v>1</v>
      </c>
      <c r="C37" s="32" t="s">
        <v>263</v>
      </c>
      <c r="D37" s="32" t="s">
        <v>260</v>
      </c>
      <c r="E37" s="41">
        <v>1</v>
      </c>
      <c r="H37" s="41">
        <v>1</v>
      </c>
    </row>
    <row r="38" spans="2:9" ht="12.75">
      <c r="B38" s="41">
        <v>1</v>
      </c>
      <c r="C38" s="32" t="s">
        <v>271</v>
      </c>
      <c r="D38" s="32" t="s">
        <v>272</v>
      </c>
      <c r="E38" s="41">
        <v>1</v>
      </c>
      <c r="G38" s="41">
        <v>1</v>
      </c>
      <c r="I38" s="41">
        <v>1</v>
      </c>
    </row>
    <row r="39" spans="2:9" ht="12.75">
      <c r="B39" s="41">
        <v>1</v>
      </c>
      <c r="C39" s="32" t="s">
        <v>273</v>
      </c>
      <c r="D39" s="32" t="s">
        <v>274</v>
      </c>
      <c r="E39" s="41">
        <v>1</v>
      </c>
      <c r="G39" s="41">
        <v>1</v>
      </c>
      <c r="I39" s="41">
        <v>1</v>
      </c>
    </row>
    <row r="40" spans="2:12" ht="12.75">
      <c r="B40" s="41">
        <v>1</v>
      </c>
      <c r="C40" s="32" t="s">
        <v>275</v>
      </c>
      <c r="D40" s="32" t="s">
        <v>276</v>
      </c>
      <c r="E40" s="41">
        <v>1</v>
      </c>
      <c r="G40" s="41">
        <v>1</v>
      </c>
      <c r="K40" s="41">
        <v>1</v>
      </c>
      <c r="L40" s="32" t="s">
        <v>311</v>
      </c>
    </row>
    <row r="41" spans="2:8" ht="12.75">
      <c r="B41" s="41">
        <v>1</v>
      </c>
      <c r="C41" s="32" t="s">
        <v>284</v>
      </c>
      <c r="D41" s="32" t="s">
        <v>285</v>
      </c>
      <c r="E41" s="41">
        <v>1</v>
      </c>
      <c r="H41" s="41">
        <v>1</v>
      </c>
    </row>
    <row r="42" spans="2:9" ht="12.75">
      <c r="B42" s="41">
        <v>1</v>
      </c>
      <c r="C42" s="32" t="s">
        <v>297</v>
      </c>
      <c r="D42" s="32" t="s">
        <v>298</v>
      </c>
      <c r="E42" s="41">
        <v>1</v>
      </c>
      <c r="G42" s="41">
        <v>1</v>
      </c>
      <c r="I42" s="41">
        <v>1</v>
      </c>
    </row>
    <row r="43" spans="2:9" ht="12.75">
      <c r="B43" s="41">
        <v>1</v>
      </c>
      <c r="C43" s="32" t="s">
        <v>144</v>
      </c>
      <c r="D43" s="32" t="s">
        <v>145</v>
      </c>
      <c r="E43" s="41">
        <v>1</v>
      </c>
      <c r="G43" s="41">
        <v>1</v>
      </c>
      <c r="I43" s="41">
        <v>1</v>
      </c>
    </row>
    <row r="44" spans="2:8" ht="12.75">
      <c r="B44" s="41">
        <v>1</v>
      </c>
      <c r="C44" s="106" t="s">
        <v>315</v>
      </c>
      <c r="D44" s="32" t="s">
        <v>316</v>
      </c>
      <c r="E44" s="41">
        <v>1</v>
      </c>
      <c r="H44" s="41">
        <v>1</v>
      </c>
    </row>
    <row r="45" spans="2:12" ht="12.75">
      <c r="B45" s="41">
        <v>1</v>
      </c>
      <c r="C45" s="32" t="s">
        <v>50</v>
      </c>
      <c r="D45" s="32" t="s">
        <v>318</v>
      </c>
      <c r="E45" s="41">
        <v>1</v>
      </c>
      <c r="H45" s="41">
        <v>1</v>
      </c>
      <c r="L45" s="32" t="s">
        <v>322</v>
      </c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</sheetData>
  <printOptions/>
  <pageMargins left="0.75" right="0.75" top="1" bottom="1" header="0.5" footer="0.5"/>
  <pageSetup horizontalDpi="600" verticalDpi="600" orientation="landscape" paperSize="9" scale="70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2006-02-02T19:39:17Z</cp:lastPrinted>
  <dcterms:created xsi:type="dcterms:W3CDTF">2005-08-04T07:52:42Z</dcterms:created>
  <dcterms:modified xsi:type="dcterms:W3CDTF">2006-09-05T19:49:22Z</dcterms:modified>
  <cp:category/>
  <cp:version/>
  <cp:contentType/>
  <cp:contentStatus/>
</cp:coreProperties>
</file>