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56" windowHeight="11640" activeTab="0"/>
  </bookViews>
  <sheets>
    <sheet name="Status" sheetId="1" r:id="rId1"/>
    <sheet name="Anbefalinger" sheetId="2" r:id="rId2"/>
    <sheet name="Godkjenninger" sheetId="3" r:id="rId3"/>
    <sheet name="Hannhundbruk" sheetId="4" r:id="rId4"/>
    <sheet name="Forespørsler" sheetId="5" r:id="rId5"/>
  </sheets>
  <definedNames>
    <definedName name="_xlnm._FilterDatabase" localSheetId="1" hidden="1">'Anbefalinger'!$A$3:$L$46</definedName>
    <definedName name="_xlnm._FilterDatabase" localSheetId="2" hidden="1">'Godkjenninger'!$A$3:$L$5</definedName>
    <definedName name="_xlnm.Print_Area" localSheetId="3">'Hannhundbruk'!$A:$J</definedName>
    <definedName name="_xlnm.Print_Titles" localSheetId="1">'Anbefalinger'!$1:$3</definedName>
    <definedName name="_xlnm.Print_Titles" localSheetId="2">'Godkjenninger'!$1:$3</definedName>
  </definedNames>
  <calcPr fullCalcOnLoad="1"/>
</workbook>
</file>

<file path=xl/sharedStrings.xml><?xml version="1.0" encoding="utf-8"?>
<sst xmlns="http://schemas.openxmlformats.org/spreadsheetml/2006/main" count="471" uniqueCount="292">
  <si>
    <t>Eier</t>
  </si>
  <si>
    <t>Parret</t>
  </si>
  <si>
    <t>Tispe</t>
  </si>
  <si>
    <t>Hannhund</t>
  </si>
  <si>
    <t>Forventet
parring</t>
  </si>
  <si>
    <t>Kull</t>
  </si>
  <si>
    <t>Tom</t>
  </si>
  <si>
    <t>Annet</t>
  </si>
  <si>
    <t>Ikke anbefalte/godkjente forespørsler.</t>
  </si>
  <si>
    <t>Kull er født.</t>
  </si>
  <si>
    <t>Parringer er utført.</t>
  </si>
  <si>
    <t>Hanner.</t>
  </si>
  <si>
    <t>Anbefalinger/godkjenninger blir ikke brukt.</t>
  </si>
  <si>
    <t>Tisper.</t>
  </si>
  <si>
    <t>Anbefalinger/godkjenninger gjenstår å bruke.</t>
  </si>
  <si>
    <t>Levende valper.</t>
  </si>
  <si>
    <t>Levende valper i snitt pr. kull.</t>
  </si>
  <si>
    <t>Sum</t>
  </si>
  <si>
    <t>Forespørsel</t>
  </si>
  <si>
    <t>Anbefalte/godkjente forespørsler.</t>
  </si>
  <si>
    <t>Ant.
Hann</t>
  </si>
  <si>
    <t>Ant.
Tisper</t>
  </si>
  <si>
    <t>Anbefaling/
Godkjenning</t>
  </si>
  <si>
    <t>Ikke
anbefalt</t>
  </si>
  <si>
    <t>Parret
dato</t>
  </si>
  <si>
    <t>Født dato/
Status</t>
  </si>
  <si>
    <t>Tot.</t>
  </si>
  <si>
    <t>Forespørsler.</t>
  </si>
  <si>
    <t>Ikke behandlede forespørsler</t>
  </si>
  <si>
    <t>Kommentarer</t>
  </si>
  <si>
    <t>Ikke
brukt</t>
  </si>
  <si>
    <t>Tittel / Navn / Reg. nr.</t>
  </si>
  <si>
    <t>F</t>
  </si>
  <si>
    <t>Anbef</t>
  </si>
  <si>
    <t>Altern</t>
  </si>
  <si>
    <t>D</t>
  </si>
  <si>
    <t xml:space="preserve">Antall hanner : </t>
  </si>
  <si>
    <t xml:space="preserve">Resultat : </t>
  </si>
  <si>
    <t>Kommentar</t>
  </si>
  <si>
    <t>Parringer tomme</t>
  </si>
  <si>
    <t>Lillboskogens Levis-Kingen S29653/97</t>
  </si>
  <si>
    <t>Hansson Hans E.</t>
  </si>
  <si>
    <r>
      <t>Lillboskogens Levis-Kingen</t>
    </r>
    <r>
      <rPr>
        <sz val="9"/>
        <color indexed="17"/>
        <rFont val="Arial"/>
        <family val="2"/>
      </rPr>
      <t xml:space="preserve"> S29653/97</t>
    </r>
  </si>
  <si>
    <t>Lillboskogens Brända-Li S60420/2003</t>
  </si>
  <si>
    <t>Hansson, Hans Eric</t>
  </si>
  <si>
    <t>Lillboskogens Brända-Li
S60420/2003</t>
  </si>
  <si>
    <t xml:space="preserve">Hansson, Hans Eric
S-82892 Edsbyn
Tlf. 0046 27 13 00 90
</t>
  </si>
  <si>
    <t>Andre årsaker (Kompl./ forulykket / dødfødte)</t>
  </si>
  <si>
    <r>
      <t>Følgende er godkjent parring avlssesongen 2006 / 2007</t>
    </r>
    <r>
      <rPr>
        <sz val="11"/>
        <rFont val="Arial"/>
        <family val="2"/>
      </rPr>
      <t xml:space="preserve">        </t>
    </r>
  </si>
  <si>
    <t>(fom 01.04.06 tom 31.03.07 / 31.08.07)</t>
  </si>
  <si>
    <r>
      <t>Følgende er anbefalt parring avlssesongen 2006 / 2007</t>
    </r>
    <r>
      <rPr>
        <sz val="11"/>
        <rFont val="Arial"/>
        <family val="2"/>
      </rPr>
      <t xml:space="preserve">        </t>
    </r>
  </si>
  <si>
    <t>Hilka 18255/01</t>
  </si>
  <si>
    <t>Nerkvern, Ove</t>
  </si>
  <si>
    <r>
      <t>Vestlunds Tyran</t>
    </r>
    <r>
      <rPr>
        <sz val="9"/>
        <color indexed="17"/>
        <rFont val="Arial"/>
        <family val="2"/>
      </rPr>
      <t xml:space="preserve"> 13582/99</t>
    </r>
  </si>
  <si>
    <t xml:space="preserve">Nerkvern, Ove
2412 Sørskogbygda
Tel. 62 42 72 93
</t>
  </si>
  <si>
    <t>Vestlunds Tyran 13582/99</t>
  </si>
  <si>
    <t>Løkken, Ole Håvard
2864 Fall
Tel. 61 12 29 48 / 473 98 359</t>
  </si>
  <si>
    <t>12.-</t>
  </si>
  <si>
    <t>Tanja 14276/00</t>
  </si>
  <si>
    <t xml:space="preserve">Herberg, David
2836 Biri
Tlf.: 913 53 869
</t>
  </si>
  <si>
    <t>N UCH N JCH Løkki 24086/01</t>
  </si>
  <si>
    <t>Amdal, Håvard
7863 Overhalla
Tlf. 74 28 11 27 / 920 83 982</t>
  </si>
  <si>
    <t>30.06.-</t>
  </si>
  <si>
    <t>Herberg, David</t>
  </si>
  <si>
    <r>
      <t>N UCH N JCH</t>
    </r>
    <r>
      <rPr>
        <b/>
        <sz val="9"/>
        <color indexed="16"/>
        <rFont val="Arial"/>
        <family val="2"/>
      </rPr>
      <t xml:space="preserve"> Løkki</t>
    </r>
    <r>
      <rPr>
        <sz val="9"/>
        <color indexed="16"/>
        <rFont val="Arial"/>
        <family val="2"/>
      </rPr>
      <t xml:space="preserve"> 24086/01</t>
    </r>
  </si>
  <si>
    <t>S</t>
  </si>
  <si>
    <t>Amdal Håvard</t>
  </si>
  <si>
    <r>
      <t>N UCH</t>
    </r>
    <r>
      <rPr>
        <b/>
        <sz val="9"/>
        <color indexed="16"/>
        <rFont val="Arial"/>
        <family val="2"/>
      </rPr>
      <t xml:space="preserve"> Rambo </t>
    </r>
    <r>
      <rPr>
        <sz val="9"/>
        <color indexed="16"/>
        <rFont val="Arial"/>
        <family val="2"/>
      </rPr>
      <t>22539/87</t>
    </r>
  </si>
  <si>
    <t>Dyste Magne Kr.</t>
  </si>
  <si>
    <t>Laika 20233/99</t>
  </si>
  <si>
    <t>N UCH Rambo 22539/87</t>
  </si>
  <si>
    <t>Dyste, Magne Kr.
2847 Kolbu
Tlf. 61 16 79 00</t>
  </si>
  <si>
    <t xml:space="preserve">Røthe, Terje og Indrebø, T.
5700 Voss
Tlf. 56 51 78 43 / 901 04 931
</t>
  </si>
  <si>
    <t>Gåvålia's Frøya 23836/02</t>
  </si>
  <si>
    <t>Pedersen, Hans Christian</t>
  </si>
  <si>
    <t>N UCH Varg 00305/02</t>
  </si>
  <si>
    <r>
      <t xml:space="preserve">Gåvålia's Frøya 23836/02
</t>
    </r>
    <r>
      <rPr>
        <sz val="9"/>
        <rFont val="Arial"/>
        <family val="2"/>
      </rPr>
      <t>Alternativ</t>
    </r>
  </si>
  <si>
    <r>
      <t xml:space="preserve">N UCH </t>
    </r>
    <r>
      <rPr>
        <b/>
        <sz val="9"/>
        <color indexed="17"/>
        <rFont val="Arial"/>
        <family val="2"/>
      </rPr>
      <t xml:space="preserve">Varg </t>
    </r>
    <r>
      <rPr>
        <sz val="9"/>
        <color indexed="17"/>
        <rFont val="Arial"/>
        <family val="2"/>
      </rPr>
      <t>00305/02</t>
    </r>
  </si>
  <si>
    <t>Ølstøren Sturla</t>
  </si>
  <si>
    <t xml:space="preserve">Pedersen, Hans Christian
7562 Hundhamaren
Tlf. 73 97 70 22 / 926 46 853 
</t>
  </si>
  <si>
    <t>Ikke brukt</t>
  </si>
  <si>
    <t>Risholt, Lars Arild</t>
  </si>
  <si>
    <t>Kristiansen, Øyvind</t>
  </si>
  <si>
    <r>
      <t xml:space="preserve">N JCH </t>
    </r>
    <r>
      <rPr>
        <b/>
        <sz val="9"/>
        <color indexed="17"/>
        <rFont val="Arial"/>
        <family val="2"/>
      </rPr>
      <t xml:space="preserve">Klang II </t>
    </r>
    <r>
      <rPr>
        <sz val="9"/>
        <color indexed="17"/>
        <rFont val="Arial"/>
        <family val="2"/>
      </rPr>
      <t>02345/97</t>
    </r>
  </si>
  <si>
    <t>Kristiansen T.</t>
  </si>
  <si>
    <t>H</t>
  </si>
  <si>
    <t>Røise Jan Arild</t>
  </si>
  <si>
    <t xml:space="preserve">Kristiansen, Øyvind
8610 Grubhei
Tlf. 75 13 27 73
</t>
  </si>
  <si>
    <r>
      <t xml:space="preserve">INT S N UCH N JCH </t>
    </r>
    <r>
      <rPr>
        <b/>
        <sz val="9"/>
        <rFont val="Arial"/>
        <family val="2"/>
      </rPr>
      <t>Anja 19806/03</t>
    </r>
  </si>
  <si>
    <t xml:space="preserve">Røise, Jan Arild
2847 Kolbu
tlf. 61 16 73 37 / 454 29 893 </t>
  </si>
  <si>
    <r>
      <t xml:space="preserve">N JCH </t>
    </r>
    <r>
      <rPr>
        <b/>
        <sz val="9"/>
        <rFont val="Arial"/>
        <family val="2"/>
      </rPr>
      <t>Milla 14959/99</t>
    </r>
  </si>
  <si>
    <t xml:space="preserve">Risholt, Lars Arild
4821 Rykene
Tlf. 37 09 35 84 / 950 41 005
</t>
  </si>
  <si>
    <t>N JCH Klang II 02345/97</t>
  </si>
  <si>
    <t>Kristiansen, Torbjørn
3744 Skien
35 53 84 51</t>
  </si>
  <si>
    <t>Løkken Ole H.</t>
  </si>
  <si>
    <t>Stenersen, Mård J.</t>
  </si>
  <si>
    <t>Sivesind, Per Harald</t>
  </si>
  <si>
    <t>Lundby Marius</t>
  </si>
  <si>
    <r>
      <t xml:space="preserve">N UCH N JCH NV-01 </t>
    </r>
    <r>
      <rPr>
        <b/>
        <sz val="9"/>
        <rFont val="Arial"/>
        <family val="2"/>
      </rPr>
      <t>Centa 07035/99</t>
    </r>
  </si>
  <si>
    <t xml:space="preserve">Stenersen, Mård J.
2480 Koppang
Tlf. 62 46 30 64 / 958 29 110
</t>
  </si>
  <si>
    <t>Lundby, Marius
2440 Engerdal
Tlf. 62 45 82 32 / 917 02 816</t>
  </si>
  <si>
    <t xml:space="preserve">Sivesind, Per Harald
2846 Bøverbru
Tlf. 61 19 49 91 / 951 10 101
</t>
  </si>
  <si>
    <r>
      <t xml:space="preserve">N JCH </t>
    </r>
    <r>
      <rPr>
        <b/>
        <sz val="9"/>
        <rFont val="Arial"/>
        <family val="2"/>
      </rPr>
      <t>Tortåsen's Ronja 23876/01</t>
    </r>
  </si>
  <si>
    <t xml:space="preserve">Holsing, Jakob Olav
7760 Snåsa
Tlf. 74 15 14 52 / 913 71 880
</t>
  </si>
  <si>
    <t>SUCH SJCH SFJCH INTJCH RR
Karo SF163238/79</t>
  </si>
  <si>
    <r>
      <t xml:space="preserve">SUCH SJCH SFJCH INTJCH RR
</t>
    </r>
    <r>
      <rPr>
        <b/>
        <sz val="9"/>
        <color indexed="21"/>
        <rFont val="Arial"/>
        <family val="2"/>
      </rPr>
      <t>Karo</t>
    </r>
    <r>
      <rPr>
        <sz val="9"/>
        <color indexed="21"/>
        <rFont val="Arial"/>
        <family val="2"/>
      </rPr>
      <t xml:space="preserve"> SF163238/79</t>
    </r>
  </si>
  <si>
    <t>Avlsrådet v/
Bård Larsen</t>
  </si>
  <si>
    <t xml:space="preserve">Holsing, Jakob Olav </t>
  </si>
  <si>
    <t>Lufall, Jostein</t>
  </si>
  <si>
    <r>
      <t xml:space="preserve">N UCH </t>
    </r>
    <r>
      <rPr>
        <b/>
        <sz val="9"/>
        <color indexed="17"/>
        <rFont val="Arial"/>
        <family val="2"/>
      </rPr>
      <t xml:space="preserve">Juno </t>
    </r>
    <r>
      <rPr>
        <sz val="9"/>
        <color indexed="17"/>
        <rFont val="Arial"/>
        <family val="2"/>
      </rPr>
      <t>01225/00</t>
    </r>
  </si>
  <si>
    <t>Wesche Harald</t>
  </si>
  <si>
    <r>
      <t>N JCH</t>
    </r>
    <r>
      <rPr>
        <b/>
        <sz val="9"/>
        <color indexed="16"/>
        <rFont val="Arial"/>
        <family val="2"/>
      </rPr>
      <t xml:space="preserve"> Sico </t>
    </r>
    <r>
      <rPr>
        <sz val="9"/>
        <color indexed="16"/>
        <rFont val="Arial"/>
        <family val="2"/>
      </rPr>
      <t>19529/00</t>
    </r>
  </si>
  <si>
    <r>
      <t xml:space="preserve">N JCH </t>
    </r>
    <r>
      <rPr>
        <b/>
        <sz val="9"/>
        <rFont val="Arial"/>
        <family val="2"/>
      </rPr>
      <t>Vestlund's Julka 18939/04</t>
    </r>
  </si>
  <si>
    <t xml:space="preserve">Lufall, Jostein
7332 Løkken Verk
Tlf. 917 26 657
</t>
  </si>
  <si>
    <t>N UCH Juno 01225/00</t>
  </si>
  <si>
    <t xml:space="preserve">Wesche, Harald
7580 Selbu
Tlf. 73 81 96 19
</t>
  </si>
  <si>
    <r>
      <t xml:space="preserve">N JCH </t>
    </r>
    <r>
      <rPr>
        <b/>
        <sz val="9"/>
        <rFont val="Arial"/>
        <family val="2"/>
      </rPr>
      <t xml:space="preserve">Vestlund's Julka 18939/04
</t>
    </r>
    <r>
      <rPr>
        <sz val="9"/>
        <rFont val="Arial"/>
        <family val="2"/>
      </rPr>
      <t>Alternativ</t>
    </r>
  </si>
  <si>
    <t>Groheia's Kira 23316/03</t>
  </si>
  <si>
    <t>Hovinbøle, Torgeir</t>
  </si>
  <si>
    <r>
      <t>Lynet</t>
    </r>
    <r>
      <rPr>
        <sz val="9"/>
        <color indexed="16"/>
        <rFont val="Arial"/>
        <family val="2"/>
      </rPr>
      <t xml:space="preserve"> 12223/00</t>
    </r>
  </si>
  <si>
    <t>Sogndalen Hans E</t>
  </si>
  <si>
    <r>
      <t xml:space="preserve">Groheia's Kira 23316/03
</t>
    </r>
    <r>
      <rPr>
        <sz val="9"/>
        <rFont val="Arial"/>
        <family val="2"/>
      </rPr>
      <t>Alternativ</t>
    </r>
  </si>
  <si>
    <t>Lynet 12223/00</t>
  </si>
  <si>
    <t xml:space="preserve">Hovinbøle, Torgeir
3660 Rjukan
Tlf. 35 09 19 32 
</t>
  </si>
  <si>
    <t xml:space="preserve">Sogndalen, Hans Egil
2055 Nordkisa
Tlf. 63 97 52 52 / 905 52 691 </t>
  </si>
  <si>
    <t>Aasvang, Ansgar</t>
  </si>
  <si>
    <t xml:space="preserve">Aasvang, Ansgar
7519 Elvarli
Tlf. 74 80 02 09 
</t>
  </si>
  <si>
    <r>
      <t xml:space="preserve">N UCH </t>
    </r>
    <r>
      <rPr>
        <b/>
        <sz val="9"/>
        <rFont val="Arial"/>
        <family val="2"/>
      </rPr>
      <t>Heia 01226/00</t>
    </r>
  </si>
  <si>
    <r>
      <t xml:space="preserve">N JCH </t>
    </r>
    <r>
      <rPr>
        <b/>
        <sz val="9"/>
        <rFont val="Arial"/>
        <family val="2"/>
      </rPr>
      <t>Kiara X-02865/04</t>
    </r>
  </si>
  <si>
    <t>Gaathaug, Morten</t>
  </si>
  <si>
    <t xml:space="preserve">Gaathaug, Morten
3330 Skotselv
Tel. 32 75 98 48 / 971 83 344
 </t>
  </si>
  <si>
    <t>N JCH Munter X-15083/98</t>
  </si>
  <si>
    <r>
      <t xml:space="preserve">N JCH </t>
    </r>
    <r>
      <rPr>
        <b/>
        <sz val="9"/>
        <color indexed="18"/>
        <rFont val="Arial"/>
        <family val="2"/>
      </rPr>
      <t>Munter</t>
    </r>
    <r>
      <rPr>
        <sz val="9"/>
        <color indexed="18"/>
        <rFont val="Arial"/>
        <family val="2"/>
      </rPr>
      <t xml:space="preserve"> X-15083/98</t>
    </r>
  </si>
  <si>
    <t>X</t>
  </si>
  <si>
    <t>Aas, John Kristoffer
2080 Eidsvoll.
Tlf. 63 96 02 23</t>
  </si>
  <si>
    <t>Aas John Kristoffer</t>
  </si>
  <si>
    <t>Steen, Birger</t>
  </si>
  <si>
    <r>
      <t xml:space="preserve">N JCH </t>
    </r>
    <r>
      <rPr>
        <b/>
        <sz val="9"/>
        <rFont val="Arial"/>
        <family val="2"/>
      </rPr>
      <t>Rømåsen's Heidi 00337/99</t>
    </r>
  </si>
  <si>
    <t xml:space="preserve">Steen, Birger
3612 Kongsberg
Tlf. 924 03 031
</t>
  </si>
  <si>
    <t>Rønning, Per Magne</t>
  </si>
  <si>
    <t xml:space="preserve">Rønning, Per Magne
7623 Ronglan
Tlf. 74 09 98 92 / 913 60 692
</t>
  </si>
  <si>
    <t>N UCH Rusken 00673/73</t>
  </si>
  <si>
    <t>29.-</t>
  </si>
  <si>
    <t>Inseminert</t>
  </si>
  <si>
    <t>Avlsrådet/B.Larsen</t>
  </si>
  <si>
    <t>Kvam Bjørn</t>
  </si>
  <si>
    <r>
      <t xml:space="preserve">NV-06 </t>
    </r>
    <r>
      <rPr>
        <b/>
        <sz val="9"/>
        <rFont val="Arial"/>
        <family val="2"/>
      </rPr>
      <t>Driva 10952/03</t>
    </r>
  </si>
  <si>
    <t>28.-</t>
  </si>
  <si>
    <t>Cita 10307/99</t>
  </si>
  <si>
    <t>Hval, Reidar</t>
  </si>
  <si>
    <t>03.-</t>
  </si>
  <si>
    <t>Caisa 21543/99</t>
  </si>
  <si>
    <t>Kjernsholen, Dag Olav</t>
  </si>
  <si>
    <r>
      <t xml:space="preserve">Pan </t>
    </r>
    <r>
      <rPr>
        <sz val="9"/>
        <color indexed="16"/>
        <rFont val="Arial"/>
        <family val="2"/>
      </rPr>
      <t>15520/02</t>
    </r>
  </si>
  <si>
    <t>Halvorsen Isak</t>
  </si>
  <si>
    <t>Pan 15520/02</t>
  </si>
  <si>
    <t>Halvorsen, Isak
2411 Elverum
62 41 31 21 / 402 26 590</t>
  </si>
  <si>
    <t xml:space="preserve">Hval, Reidar
1870 Ørje
Tlf. 69 81 43 87
</t>
  </si>
  <si>
    <r>
      <t xml:space="preserve">Cita 10307/99
</t>
    </r>
    <r>
      <rPr>
        <sz val="9"/>
        <rFont val="Arial"/>
        <family val="2"/>
      </rPr>
      <t>Alternativ</t>
    </r>
  </si>
  <si>
    <t>N JCH Rømåsen's Brutus 00334/99</t>
  </si>
  <si>
    <t>Holmen, Erik
2635 Tretten
Tlf. 971 82 440</t>
  </si>
  <si>
    <r>
      <t>N JCH</t>
    </r>
    <r>
      <rPr>
        <b/>
        <sz val="9"/>
        <color indexed="16"/>
        <rFont val="Arial"/>
        <family val="2"/>
      </rPr>
      <t xml:space="preserve"> Rømåsen's Brutus </t>
    </r>
    <r>
      <rPr>
        <sz val="9"/>
        <color indexed="16"/>
        <rFont val="Arial"/>
        <family val="2"/>
      </rPr>
      <t>00334/99</t>
    </r>
  </si>
  <si>
    <t>Holmen Erik</t>
  </si>
  <si>
    <t>05.-</t>
  </si>
  <si>
    <t>Avlsrådet v/Bård Larsen
2022 Gjerdrum
Tlf. 63 95 20 99 / 976 56 336</t>
  </si>
  <si>
    <r>
      <t xml:space="preserve">N UCH </t>
    </r>
    <r>
      <rPr>
        <b/>
        <sz val="9"/>
        <color indexed="17"/>
        <rFont val="Arial"/>
        <family val="2"/>
      </rPr>
      <t xml:space="preserve">Rusken </t>
    </r>
    <r>
      <rPr>
        <sz val="9"/>
        <color indexed="17"/>
        <rFont val="Arial"/>
        <family val="2"/>
      </rPr>
      <t>00673/73</t>
    </r>
  </si>
  <si>
    <t>N UCH NV-06 NORDV-06
Haramyra's Ring Rekrutt 08499/04</t>
  </si>
  <si>
    <r>
      <t xml:space="preserve">N UCH NV-06 NORDV-06 
</t>
    </r>
    <r>
      <rPr>
        <b/>
        <sz val="9"/>
        <color indexed="17"/>
        <rFont val="Arial"/>
        <family val="2"/>
      </rPr>
      <t>Haramyra's Ring Rekrutt</t>
    </r>
    <r>
      <rPr>
        <sz val="9"/>
        <color indexed="17"/>
        <rFont val="Arial"/>
        <family val="2"/>
      </rPr>
      <t xml:space="preserve"> 08499/04</t>
    </r>
  </si>
  <si>
    <t>Petra X-02866/04</t>
  </si>
  <si>
    <t>Jellum, Knut H.</t>
  </si>
  <si>
    <t>Dixi 19630/02</t>
  </si>
  <si>
    <t>Gundersen, Arild</t>
  </si>
  <si>
    <t xml:space="preserve">Kjernsholen, Dag Olav
1930 Aurskog
Tlf. 63 86 42 34 / 924 90 557
</t>
  </si>
  <si>
    <t xml:space="preserve">Gundersen, Arild
4520 Sør-Audnedal
Tlf. 38 25 93 23 / 971 14 690
</t>
  </si>
  <si>
    <t xml:space="preserve">Jellum, Knut H.
3330 Skotselv
Tlf. 32 75 65 93 / 941 78 514
</t>
  </si>
  <si>
    <t xml:space="preserve">Ølstøren, Sturla
7316 Lensvik
Tlf. 72 49 28 27 / 952 15 672 
</t>
  </si>
  <si>
    <t>Dyste, Magne Kr.</t>
  </si>
  <si>
    <r>
      <t>Turbo</t>
    </r>
    <r>
      <rPr>
        <sz val="9"/>
        <color indexed="17"/>
        <rFont val="Arial"/>
        <family val="2"/>
      </rPr>
      <t xml:space="preserve"> 06083/05</t>
    </r>
  </si>
  <si>
    <t>Sogn Ole H.</t>
  </si>
  <si>
    <r>
      <t xml:space="preserve">N JCH </t>
    </r>
    <r>
      <rPr>
        <b/>
        <sz val="9"/>
        <rFont val="Arial"/>
        <family val="2"/>
      </rPr>
      <t>Gåvålias Tanja 18928/01</t>
    </r>
  </si>
  <si>
    <t xml:space="preserve">Dyste, Magne Kr.
2847 Kolbu
Tlf. 61 16 79 00 / 959 09 333
</t>
  </si>
  <si>
    <t>Turbo 06083/05</t>
  </si>
  <si>
    <t>Sogn, Ole Håvard
2817 Gjøvik
Tlf. 61 17 36 12 / 995 31 413</t>
  </si>
  <si>
    <t>27.-</t>
  </si>
  <si>
    <t>LR Frøya 15213/03</t>
  </si>
  <si>
    <t>Dale, Bjørnar</t>
  </si>
  <si>
    <t xml:space="preserve">Dale, Bjørnar
4820 Froland
Tlf. 37 03 93 88
</t>
  </si>
  <si>
    <t>Tispa er død.
Livmorbetennelse</t>
  </si>
  <si>
    <t>Tispa er avlivet, livmorbetennelse</t>
  </si>
  <si>
    <t>Stordal, Jan Olav</t>
  </si>
  <si>
    <t>Aska 00298/04</t>
  </si>
  <si>
    <t>Aas, John Kristoffer</t>
  </si>
  <si>
    <r>
      <t xml:space="preserve">N JCH RR </t>
    </r>
    <r>
      <rPr>
        <b/>
        <sz val="9"/>
        <rFont val="Arial"/>
        <family val="2"/>
      </rPr>
      <t>Frida-Victoria 05617/99</t>
    </r>
  </si>
  <si>
    <t xml:space="preserve">Stordal, Jan Olav
1747 Skjeberg
Tlf. 69 16 94 24
</t>
  </si>
  <si>
    <t>N JCH Hero II X-07838/99</t>
  </si>
  <si>
    <t>Langedrag, Ole A. / Lie, Ingar T.
3175 Ramnes
33 39 65 57</t>
  </si>
  <si>
    <r>
      <t xml:space="preserve">N JCH RR </t>
    </r>
    <r>
      <rPr>
        <b/>
        <sz val="9"/>
        <rFont val="Arial"/>
        <family val="2"/>
      </rPr>
      <t xml:space="preserve">Frida-Victoria 05617/99
</t>
    </r>
    <r>
      <rPr>
        <sz val="9"/>
        <rFont val="Arial"/>
        <family val="2"/>
      </rPr>
      <t>Alternativ</t>
    </r>
  </si>
  <si>
    <t>Dalby, Egil
2827 Hunndalen
Tlf. 61 18 83 95 / 414 17 943</t>
  </si>
  <si>
    <r>
      <t xml:space="preserve">N JCH </t>
    </r>
    <r>
      <rPr>
        <b/>
        <sz val="9"/>
        <color indexed="18"/>
        <rFont val="Arial"/>
        <family val="2"/>
      </rPr>
      <t xml:space="preserve">Hero II </t>
    </r>
    <r>
      <rPr>
        <sz val="9"/>
        <color indexed="18"/>
        <rFont val="Arial"/>
        <family val="2"/>
      </rPr>
      <t>X-07838/99</t>
    </r>
  </si>
  <si>
    <t>Langedrag/Lie</t>
  </si>
  <si>
    <t xml:space="preserve">Aas, John Kristoffer
2080 Eidsvoll.
Tlf. 63 96 02 23
</t>
  </si>
  <si>
    <r>
      <t xml:space="preserve">Aska 00298/04
</t>
    </r>
    <r>
      <rPr>
        <sz val="9"/>
        <rFont val="Arial"/>
        <family val="2"/>
      </rPr>
      <t>Alternativ</t>
    </r>
  </si>
  <si>
    <r>
      <t>Hannhunder, bruk og resultat i avlssesongen 2006 - 2007</t>
    </r>
    <r>
      <rPr>
        <sz val="9"/>
        <rFont val="Helvetica"/>
        <family val="0"/>
      </rPr>
      <t xml:space="preserve">   </t>
    </r>
    <r>
      <rPr>
        <sz val="8"/>
        <rFont val="Helvetica"/>
        <family val="0"/>
      </rPr>
      <t>(fom 1.4.06 tom 31.3.07 / 31.8.07)</t>
    </r>
  </si>
  <si>
    <t>Zara 24340/03</t>
  </si>
  <si>
    <t>Langås, Rune</t>
  </si>
  <si>
    <t xml:space="preserve">Langås, Rune
7212 Korsvegen
Tlf. 72 85 32 29 
</t>
  </si>
  <si>
    <t>N JCH RR Pilo 17748/97</t>
  </si>
  <si>
    <r>
      <t xml:space="preserve">N JCH RR </t>
    </r>
    <r>
      <rPr>
        <b/>
        <sz val="9"/>
        <color indexed="21"/>
        <rFont val="Arial"/>
        <family val="2"/>
      </rPr>
      <t>Pilo</t>
    </r>
    <r>
      <rPr>
        <sz val="9"/>
        <color indexed="21"/>
        <rFont val="Arial"/>
        <family val="2"/>
      </rPr>
      <t xml:space="preserve"> 17748/97</t>
    </r>
  </si>
  <si>
    <t>Sissi 17545/01</t>
  </si>
  <si>
    <t xml:space="preserve">Røthe, Terje
5700 Voss
Tlf. 56 51 78 43 / 901 04 931
</t>
  </si>
  <si>
    <r>
      <t xml:space="preserve">Sissi 17545/01
</t>
    </r>
    <r>
      <rPr>
        <sz val="9"/>
        <rFont val="Arial"/>
        <family val="2"/>
      </rPr>
      <t>Alternativ</t>
    </r>
  </si>
  <si>
    <t xml:space="preserve">Lundsbakken, Geir/Persson L.
2450 Rena
Tlf. 901 45 983 / 911 65 217
</t>
  </si>
  <si>
    <t>13.-</t>
  </si>
  <si>
    <t>18.-</t>
  </si>
  <si>
    <t>Røthe, Terje</t>
  </si>
  <si>
    <t>Brokerud, Erik</t>
  </si>
  <si>
    <r>
      <t xml:space="preserve">N JCH </t>
    </r>
    <r>
      <rPr>
        <b/>
        <sz val="9"/>
        <color indexed="17"/>
        <rFont val="Arial"/>
        <family val="2"/>
      </rPr>
      <t xml:space="preserve">Russo </t>
    </r>
    <r>
      <rPr>
        <sz val="9"/>
        <color indexed="17"/>
        <rFont val="Arial"/>
        <family val="2"/>
      </rPr>
      <t>21772/02</t>
    </r>
  </si>
  <si>
    <t>Moen Tor Erik</t>
  </si>
  <si>
    <r>
      <t xml:space="preserve">N JCH </t>
    </r>
    <r>
      <rPr>
        <b/>
        <sz val="9"/>
        <rFont val="Arial"/>
        <family val="2"/>
      </rPr>
      <t>Ronja 17424/01</t>
    </r>
  </si>
  <si>
    <t xml:space="preserve">Brokerud, Erik
2750 Gran
Tlf. 906 45 317
</t>
  </si>
  <si>
    <t>N JCH Russo 21772/02</t>
  </si>
  <si>
    <t>Moen, Tor Erik
2680 Vågå
Tlf. 901 35 434</t>
  </si>
  <si>
    <t>23.-</t>
  </si>
  <si>
    <r>
      <t xml:space="preserve">N UCH N JCH RR </t>
    </r>
    <r>
      <rPr>
        <b/>
        <sz val="9"/>
        <rFont val="Arial"/>
        <family val="2"/>
      </rPr>
      <t>Tyra X-14323/00</t>
    </r>
  </si>
  <si>
    <t>Romsjøen's Tanja 17543/98</t>
  </si>
  <si>
    <t>Lund, Bård</t>
  </si>
  <si>
    <r>
      <t>Bob Kåre</t>
    </r>
    <r>
      <rPr>
        <sz val="9"/>
        <color indexed="16"/>
        <rFont val="Arial"/>
        <family val="2"/>
      </rPr>
      <t xml:space="preserve"> 10077/05</t>
    </r>
  </si>
  <si>
    <t xml:space="preserve">Lund, Bård
7500 Stjørdal
Tlf. 74 80 51 40  / 920 37 875 
</t>
  </si>
  <si>
    <t>Bob Kåre 10077/05</t>
  </si>
  <si>
    <t xml:space="preserve">Almås, Svein
7227 Gimse
Tlf. 72 87 15 02 / 900 50 346 </t>
  </si>
  <si>
    <t>1 dødfødt valp</t>
  </si>
  <si>
    <r>
      <t xml:space="preserve">N JCH </t>
    </r>
    <r>
      <rPr>
        <b/>
        <sz val="9"/>
        <color indexed="16"/>
        <rFont val="Arial"/>
        <family val="2"/>
      </rPr>
      <t xml:space="preserve">Klang </t>
    </r>
    <r>
      <rPr>
        <sz val="9"/>
        <color indexed="16"/>
        <rFont val="Arial"/>
        <family val="2"/>
      </rPr>
      <t>19811/03</t>
    </r>
  </si>
  <si>
    <t>N JCH Klang 19811/03</t>
  </si>
  <si>
    <t>N JCH Hero 19046/05</t>
  </si>
  <si>
    <r>
      <t xml:space="preserve">N JCH </t>
    </r>
    <r>
      <rPr>
        <b/>
        <sz val="9"/>
        <color indexed="16"/>
        <rFont val="Arial"/>
        <family val="2"/>
      </rPr>
      <t>Hero</t>
    </r>
    <r>
      <rPr>
        <sz val="9"/>
        <color indexed="16"/>
        <rFont val="Arial"/>
        <family val="2"/>
      </rPr>
      <t xml:space="preserve"> 19046/05</t>
    </r>
  </si>
  <si>
    <t>Fredriksen, Roy O.</t>
  </si>
  <si>
    <t>Jokstad Harald</t>
  </si>
  <si>
    <r>
      <t xml:space="preserve">N JCH </t>
    </r>
    <r>
      <rPr>
        <b/>
        <sz val="9"/>
        <color indexed="17"/>
        <rFont val="Arial"/>
        <family val="2"/>
      </rPr>
      <t xml:space="preserve">BS Ekko </t>
    </r>
    <r>
      <rPr>
        <sz val="9"/>
        <color indexed="17"/>
        <rFont val="Arial"/>
        <family val="2"/>
      </rPr>
      <t>14345/02</t>
    </r>
  </si>
  <si>
    <r>
      <t xml:space="preserve">RR </t>
    </r>
    <r>
      <rPr>
        <b/>
        <sz val="9"/>
        <rFont val="Arial"/>
        <family val="2"/>
      </rPr>
      <t>Haramyra's Alm-a 08501/04</t>
    </r>
  </si>
  <si>
    <t>Jokstad, Harald
3042 Drammen
Tlf. 32 81 87 60 / 975 05 369</t>
  </si>
  <si>
    <t>N JCH BS Ekko 14345/02</t>
  </si>
  <si>
    <r>
      <t xml:space="preserve">RR </t>
    </r>
    <r>
      <rPr>
        <b/>
        <sz val="9"/>
        <rFont val="Arial"/>
        <family val="2"/>
      </rPr>
      <t xml:space="preserve">Haramyra's Alm-a 08501/04
</t>
    </r>
    <r>
      <rPr>
        <sz val="9"/>
        <rFont val="Arial"/>
        <family val="2"/>
      </rPr>
      <t>Alternativ</t>
    </r>
  </si>
  <si>
    <r>
      <t xml:space="preserve">N JCH RR </t>
    </r>
    <r>
      <rPr>
        <b/>
        <sz val="9"/>
        <rFont val="Arial"/>
        <family val="2"/>
      </rPr>
      <t>Slengslias Siri 21210/05</t>
    </r>
  </si>
  <si>
    <r>
      <t>N UCH N JCH</t>
    </r>
    <r>
      <rPr>
        <b/>
        <sz val="9"/>
        <color indexed="16"/>
        <rFont val="Arial"/>
        <family val="2"/>
      </rPr>
      <t xml:space="preserve"> Balder av Torderud</t>
    </r>
    <r>
      <rPr>
        <sz val="9"/>
        <color indexed="16"/>
        <rFont val="Arial"/>
        <family val="2"/>
      </rPr>
      <t xml:space="preserve"> 00318/99</t>
    </r>
  </si>
  <si>
    <t>Rønning Per M.</t>
  </si>
  <si>
    <t>N UCH N JCH Balder av Torderud
00318/99</t>
  </si>
  <si>
    <t>Rønning, Per Magne
7623 Ronglan
Tlf. 74 09 98 92 / 913 60 692</t>
  </si>
  <si>
    <t xml:space="preserve">Stella 21778/02           </t>
  </si>
  <si>
    <t>Ås, Geir Erik</t>
  </si>
  <si>
    <t>26.-</t>
  </si>
  <si>
    <t>Litzheim, Terje</t>
  </si>
  <si>
    <t xml:space="preserve">Fredriksen, Roy O.
3340 ÅMOT
Tlf. 906 51 552
</t>
  </si>
  <si>
    <t>08.-</t>
  </si>
  <si>
    <t>Inseminert
3 dødfødte etter
keisersnitt</t>
  </si>
  <si>
    <t>6 dødfødte etter
keisersnitt</t>
  </si>
  <si>
    <t>17.-</t>
  </si>
  <si>
    <t>Overført til
neste sesong</t>
  </si>
  <si>
    <t>Overført til neste sesong</t>
  </si>
  <si>
    <t>Tortåsen's Tuva 23878/01</t>
  </si>
  <si>
    <t>Hafskjold, Einar</t>
  </si>
  <si>
    <t xml:space="preserve">Hafskjold, Einar
7760 Snåsa
Tlf. 74 15 17 65
</t>
  </si>
  <si>
    <t>Dalby Egil</t>
  </si>
  <si>
    <t>Almås Svein</t>
  </si>
  <si>
    <t>30.04.-</t>
  </si>
  <si>
    <t>1 dødfødt tispe</t>
  </si>
  <si>
    <r>
      <t xml:space="preserve">N JCH </t>
    </r>
    <r>
      <rPr>
        <b/>
        <sz val="10"/>
        <rFont val="Arial"/>
        <family val="2"/>
      </rPr>
      <t xml:space="preserve">Milla 14959/99 </t>
    </r>
  </si>
  <si>
    <r>
      <t xml:space="preserve">INT S N UCH N JCH </t>
    </r>
    <r>
      <rPr>
        <b/>
        <sz val="10"/>
        <rFont val="Arial"/>
        <family val="2"/>
      </rPr>
      <t>Anja 19806/03</t>
    </r>
  </si>
  <si>
    <r>
      <t xml:space="preserve">N UCH N JCH NV-01 </t>
    </r>
    <r>
      <rPr>
        <b/>
        <sz val="10"/>
        <rFont val="Arial"/>
        <family val="2"/>
      </rPr>
      <t>Centa 07035/99</t>
    </r>
  </si>
  <si>
    <r>
      <t xml:space="preserve">N UCH N JCH RR </t>
    </r>
    <r>
      <rPr>
        <b/>
        <sz val="10"/>
        <rFont val="Arial"/>
        <family val="2"/>
      </rPr>
      <t>Tyra X-14323/00</t>
    </r>
  </si>
  <si>
    <r>
      <t xml:space="preserve">N JCH </t>
    </r>
    <r>
      <rPr>
        <b/>
        <sz val="10"/>
        <rFont val="Arial"/>
        <family val="2"/>
      </rPr>
      <t xml:space="preserve">Tortåsen's Ronja 23876/01 </t>
    </r>
  </si>
  <si>
    <r>
      <t xml:space="preserve">N JCH </t>
    </r>
    <r>
      <rPr>
        <b/>
        <sz val="10"/>
        <rFont val="Arial"/>
        <family val="2"/>
      </rPr>
      <t>Vestlund's Julka 18939/04</t>
    </r>
  </si>
  <si>
    <r>
      <t xml:space="preserve">N UCH </t>
    </r>
    <r>
      <rPr>
        <b/>
        <sz val="10"/>
        <rFont val="Arial"/>
        <family val="2"/>
      </rPr>
      <t>Heia 01226/00</t>
    </r>
  </si>
  <si>
    <r>
      <t xml:space="preserve">N JCH </t>
    </r>
    <r>
      <rPr>
        <b/>
        <sz val="10"/>
        <rFont val="Arial"/>
        <family val="2"/>
      </rPr>
      <t>Kiara X-02865/04</t>
    </r>
  </si>
  <si>
    <r>
      <t xml:space="preserve">NV-06 </t>
    </r>
    <r>
      <rPr>
        <b/>
        <sz val="10"/>
        <rFont val="Arial"/>
        <family val="2"/>
      </rPr>
      <t>Driva 10952/03</t>
    </r>
  </si>
  <si>
    <r>
      <t xml:space="preserve">N JCH </t>
    </r>
    <r>
      <rPr>
        <b/>
        <sz val="10"/>
        <rFont val="Arial"/>
        <family val="2"/>
      </rPr>
      <t>Rømåsen's Heidi 00337/99</t>
    </r>
  </si>
  <si>
    <r>
      <t xml:space="preserve">N JCH RR </t>
    </r>
    <r>
      <rPr>
        <b/>
        <sz val="10"/>
        <rFont val="Arial"/>
        <family val="2"/>
      </rPr>
      <t>Slengslias Siri 21210/05</t>
    </r>
  </si>
  <si>
    <r>
      <t xml:space="preserve">N JCH </t>
    </r>
    <r>
      <rPr>
        <b/>
        <sz val="10"/>
        <rFont val="Arial"/>
        <family val="2"/>
      </rPr>
      <t>Gåvålia's Tanja 18928/01</t>
    </r>
  </si>
  <si>
    <r>
      <t xml:space="preserve">N JCH RR </t>
    </r>
    <r>
      <rPr>
        <b/>
        <sz val="10"/>
        <rFont val="Arial"/>
        <family val="2"/>
      </rPr>
      <t>Frida - Victoria 05617/99</t>
    </r>
  </si>
  <si>
    <r>
      <t xml:space="preserve">RR </t>
    </r>
    <r>
      <rPr>
        <b/>
        <sz val="10"/>
        <rFont val="Arial"/>
        <family val="2"/>
      </rPr>
      <t>Haramyra's Alm-a 08501/04</t>
    </r>
  </si>
  <si>
    <r>
      <t xml:space="preserve">N S UCH N JCH NV-03 </t>
    </r>
    <r>
      <rPr>
        <b/>
        <sz val="10"/>
        <rFont val="Arial"/>
        <family val="2"/>
      </rPr>
      <t>Senja 14279/00</t>
    </r>
  </si>
  <si>
    <r>
      <t>N JCH</t>
    </r>
    <r>
      <rPr>
        <b/>
        <sz val="10"/>
        <rFont val="Arial"/>
        <family val="2"/>
      </rPr>
      <t xml:space="preserve"> Ronja 17424/01    </t>
    </r>
  </si>
  <si>
    <t>Lundsbakken Geir</t>
  </si>
  <si>
    <r>
      <t xml:space="preserve">N UCH N JCH RR </t>
    </r>
    <r>
      <rPr>
        <b/>
        <sz val="9"/>
        <rFont val="Arial"/>
        <family val="2"/>
      </rPr>
      <t>Hera 04062/02</t>
    </r>
  </si>
  <si>
    <r>
      <t xml:space="preserve">N UCH N JCH RR </t>
    </r>
    <r>
      <rPr>
        <b/>
        <sz val="9"/>
        <rFont val="Arial"/>
        <family val="2"/>
      </rPr>
      <t xml:space="preserve">Hera 04062/02
</t>
    </r>
    <r>
      <rPr>
        <sz val="9"/>
        <rFont val="Arial"/>
        <family val="2"/>
      </rPr>
      <t>Alternativ</t>
    </r>
  </si>
  <si>
    <r>
      <t xml:space="preserve">N UCH N JCH RR </t>
    </r>
    <r>
      <rPr>
        <b/>
        <sz val="10"/>
        <rFont val="Arial"/>
        <family val="2"/>
      </rPr>
      <t>Hera 04062/02</t>
    </r>
  </si>
  <si>
    <r>
      <t xml:space="preserve">N UCH </t>
    </r>
    <r>
      <rPr>
        <b/>
        <sz val="9"/>
        <color indexed="16"/>
        <rFont val="Arial"/>
        <family val="2"/>
      </rPr>
      <t xml:space="preserve">Rusken </t>
    </r>
    <r>
      <rPr>
        <sz val="9"/>
        <color indexed="16"/>
        <rFont val="Arial"/>
        <family val="2"/>
      </rPr>
      <t>15483/04</t>
    </r>
  </si>
  <si>
    <t>N UCH Rusken 15483/04</t>
  </si>
  <si>
    <r>
      <t xml:space="preserve">N UCH N JCH NV-01 </t>
    </r>
    <r>
      <rPr>
        <b/>
        <sz val="9"/>
        <rFont val="Arial"/>
        <family val="2"/>
      </rPr>
      <t xml:space="preserve">Centa 07035/99
</t>
    </r>
    <r>
      <rPr>
        <sz val="9"/>
        <rFont val="Arial"/>
        <family val="2"/>
      </rPr>
      <t>Alternativ</t>
    </r>
  </si>
  <si>
    <t>24.-</t>
  </si>
  <si>
    <t>Inseminert
Keisersnitt</t>
  </si>
  <si>
    <t>Inseminert
17 valper totalt. 7 døde</t>
  </si>
  <si>
    <t>Status pr. 21.08.2007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</si>
</sst>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  <numFmt numFmtId="165" formatCode="[$-414]mmmm\ yyyy;@"/>
    <numFmt numFmtId="166" formatCode="&quot;Ja&quot;;&quot;Ja&quot;;&quot;Nei&quot;"/>
    <numFmt numFmtId="167" formatCode="&quot;Sann&quot;;&quot;Sann&quot;;&quot;Usann&quot;"/>
    <numFmt numFmtId="168" formatCode="&quot;På&quot;;&quot;På&quot;;&quot;Av&quot;"/>
    <numFmt numFmtId="169" formatCode="[$-414]mmm\.\ yy;@"/>
    <numFmt numFmtId="170" formatCode="0.000000"/>
    <numFmt numFmtId="171" formatCode="0.00000"/>
    <numFmt numFmtId="172" formatCode="0.0000"/>
    <numFmt numFmtId="173" formatCode="0.000"/>
  </numFmts>
  <fonts count="2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color indexed="17"/>
      <name val="Helvetica"/>
      <family val="0"/>
    </font>
    <font>
      <b/>
      <sz val="9"/>
      <color indexed="17"/>
      <name val="Helvetica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9"/>
      <color indexed="18"/>
      <name val="Arial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21"/>
      <name val="Arial"/>
      <family val="2"/>
    </font>
    <font>
      <b/>
      <sz val="9"/>
      <color indexed="1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69" fontId="3" fillId="0" borderId="0" xfId="0" applyNumberFormat="1" applyFont="1" applyAlignment="1">
      <alignment horizontal="left"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18" fillId="0" borderId="4" xfId="0" applyFont="1" applyBorder="1" applyAlignment="1">
      <alignment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vertical="top" wrapText="1"/>
    </xf>
    <xf numFmtId="0" fontId="18" fillId="0" borderId="7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1" fillId="0" borderId="2" xfId="0" applyFont="1" applyBorder="1" applyAlignment="1">
      <alignment vertical="top"/>
    </xf>
    <xf numFmtId="0" fontId="21" fillId="0" borderId="9" xfId="0" applyFont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0" fillId="0" borderId="2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65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7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/>
    </xf>
    <xf numFmtId="0" fontId="17" fillId="0" borderId="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2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8.57421875" style="0" customWidth="1"/>
    <col min="2" max="2" width="9.7109375" style="0" customWidth="1"/>
    <col min="3" max="3" width="38.57421875" style="0" customWidth="1"/>
    <col min="4" max="4" width="9.7109375" style="0" customWidth="1"/>
  </cols>
  <sheetData>
    <row r="1" spans="1:11" s="64" customFormat="1" ht="12" customHeight="1" thickBot="1">
      <c r="A1" s="63" t="s">
        <v>291</v>
      </c>
      <c r="C1" s="65"/>
      <c r="D1" s="65"/>
      <c r="E1" s="66"/>
      <c r="F1" s="66"/>
      <c r="K1" s="67"/>
    </row>
    <row r="2" spans="1:11" s="64" customFormat="1" ht="12" customHeight="1">
      <c r="A2" s="68" t="s">
        <v>27</v>
      </c>
      <c r="B2" s="69">
        <f>Forespørsler!B2</f>
        <v>36</v>
      </c>
      <c r="C2" s="70" t="s">
        <v>39</v>
      </c>
      <c r="D2" s="69">
        <f>Forespørsler!J2</f>
        <v>6</v>
      </c>
      <c r="E2" s="66"/>
      <c r="F2" s="66"/>
      <c r="K2" s="67"/>
    </row>
    <row r="3" spans="1:11" s="64" customFormat="1" ht="12" customHeight="1">
      <c r="A3" s="71" t="s">
        <v>28</v>
      </c>
      <c r="B3" s="72">
        <f>B2-B4-B5</f>
        <v>0</v>
      </c>
      <c r="C3" s="73" t="s">
        <v>47</v>
      </c>
      <c r="D3" s="72">
        <f>Forespørsler!K2</f>
        <v>3</v>
      </c>
      <c r="E3" s="66"/>
      <c r="F3" s="66"/>
      <c r="K3" s="67"/>
    </row>
    <row r="4" spans="1:11" s="64" customFormat="1" ht="12" customHeight="1">
      <c r="A4" s="73" t="s">
        <v>19</v>
      </c>
      <c r="B4" s="72">
        <f>Forespørsler!E2</f>
        <v>34</v>
      </c>
      <c r="C4" s="73" t="s">
        <v>9</v>
      </c>
      <c r="D4" s="72">
        <f>Forespørsler!I2</f>
        <v>19</v>
      </c>
      <c r="E4" s="66"/>
      <c r="F4" s="66"/>
      <c r="K4" s="67"/>
    </row>
    <row r="5" spans="1:11" s="64" customFormat="1" ht="12" customHeight="1">
      <c r="A5" s="73" t="s">
        <v>8</v>
      </c>
      <c r="B5" s="72">
        <f>Forespørsler!F2</f>
        <v>2</v>
      </c>
      <c r="C5" s="73" t="s">
        <v>11</v>
      </c>
      <c r="D5" s="72">
        <f>SUM(Anbefalinger!I4:I69)+SUM(Godkjenninger!I4:I28)</f>
        <v>71</v>
      </c>
      <c r="E5" s="66"/>
      <c r="F5" s="66"/>
      <c r="K5" s="67"/>
    </row>
    <row r="6" spans="1:11" s="64" customFormat="1" ht="12" customHeight="1">
      <c r="A6" s="73" t="s">
        <v>10</v>
      </c>
      <c r="B6" s="72">
        <f>Forespørsler!G2</f>
        <v>28</v>
      </c>
      <c r="C6" s="73" t="s">
        <v>13</v>
      </c>
      <c r="D6" s="72">
        <f>SUM(Anbefalinger!J4:J69)+SUM(Godkjenninger!J4:J28)</f>
        <v>75</v>
      </c>
      <c r="E6" s="66"/>
      <c r="F6" s="66"/>
      <c r="K6" s="67"/>
    </row>
    <row r="7" spans="1:11" s="64" customFormat="1" ht="12" customHeight="1">
      <c r="A7" s="73" t="s">
        <v>12</v>
      </c>
      <c r="B7" s="72">
        <f>Forespørsler!H2</f>
        <v>6</v>
      </c>
      <c r="C7" s="73" t="s">
        <v>15</v>
      </c>
      <c r="D7" s="72">
        <f>D5+D6</f>
        <v>146</v>
      </c>
      <c r="E7" s="66"/>
      <c r="F7" s="66"/>
      <c r="K7" s="67"/>
    </row>
    <row r="8" spans="1:11" s="64" customFormat="1" ht="12" customHeight="1" thickBot="1">
      <c r="A8" s="74" t="s">
        <v>14</v>
      </c>
      <c r="B8" s="75">
        <f>B4-B6-B7</f>
        <v>0</v>
      </c>
      <c r="C8" s="74" t="s">
        <v>16</v>
      </c>
      <c r="D8" s="93">
        <f>D7/D4</f>
        <v>7.684210526315789</v>
      </c>
      <c r="E8" s="66"/>
      <c r="F8" s="66"/>
      <c r="K8" s="67"/>
    </row>
    <row r="9" s="32" customFormat="1" ht="12.75"/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40" sqref="A40"/>
    </sheetView>
  </sheetViews>
  <sheetFormatPr defaultColWidth="11.421875" defaultRowHeight="12.75"/>
  <cols>
    <col min="1" max="1" width="34.140625" style="11" customWidth="1"/>
    <col min="2" max="2" width="25.7109375" style="11" customWidth="1"/>
    <col min="3" max="3" width="28.7109375" style="11" customWidth="1"/>
    <col min="4" max="4" width="25.7109375" style="11" customWidth="1"/>
    <col min="5" max="5" width="10.7109375" style="25" customWidth="1"/>
    <col min="6" max="6" width="5.8515625" style="91" customWidth="1"/>
    <col min="7" max="7" width="9.5742187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34" customWidth="1"/>
    <col min="12" max="16384" width="11.421875" style="11" customWidth="1"/>
  </cols>
  <sheetData>
    <row r="1" spans="1:11" s="20" customFormat="1" ht="13.5">
      <c r="A1" s="31" t="s">
        <v>50</v>
      </c>
      <c r="D1" s="20" t="s">
        <v>49</v>
      </c>
      <c r="E1" s="21"/>
      <c r="F1" s="88"/>
      <c r="K1" s="27"/>
    </row>
    <row r="2" spans="5:11" s="20" customFormat="1" ht="11.25">
      <c r="E2" s="21"/>
      <c r="F2" s="88"/>
      <c r="K2" s="27"/>
    </row>
    <row r="3" spans="1:12" s="22" customFormat="1" ht="24" thickBot="1">
      <c r="A3" s="22" t="s">
        <v>2</v>
      </c>
      <c r="B3" s="22" t="s">
        <v>0</v>
      </c>
      <c r="C3" s="22" t="s">
        <v>3</v>
      </c>
      <c r="D3" s="22" t="s">
        <v>0</v>
      </c>
      <c r="E3" s="23" t="s">
        <v>4</v>
      </c>
      <c r="F3" s="89"/>
      <c r="G3" s="24" t="s">
        <v>24</v>
      </c>
      <c r="H3" s="24" t="s">
        <v>25</v>
      </c>
      <c r="I3" s="24" t="s">
        <v>20</v>
      </c>
      <c r="J3" s="24" t="s">
        <v>21</v>
      </c>
      <c r="K3" s="33" t="s">
        <v>26</v>
      </c>
      <c r="L3" s="22" t="s">
        <v>38</v>
      </c>
    </row>
    <row r="4" spans="1:11" s="20" customFormat="1" ht="45.75" thickTop="1">
      <c r="A4" s="19" t="s">
        <v>58</v>
      </c>
      <c r="B4" s="26" t="s">
        <v>59</v>
      </c>
      <c r="C4" s="36" t="s">
        <v>60</v>
      </c>
      <c r="D4" s="37" t="s">
        <v>61</v>
      </c>
      <c r="E4" s="38">
        <v>38869</v>
      </c>
      <c r="F4" s="88" t="s">
        <v>62</v>
      </c>
      <c r="G4" s="29">
        <v>38903</v>
      </c>
      <c r="H4" s="29">
        <v>38964</v>
      </c>
      <c r="I4" s="27">
        <v>5</v>
      </c>
      <c r="J4" s="27">
        <v>2</v>
      </c>
      <c r="K4" s="27">
        <f aca="true" t="shared" si="0" ref="K4:K10">I4+J4</f>
        <v>7</v>
      </c>
    </row>
    <row r="5" spans="1:12" s="20" customFormat="1" ht="45">
      <c r="A5" s="26" t="s">
        <v>223</v>
      </c>
      <c r="B5" s="26" t="s">
        <v>101</v>
      </c>
      <c r="C5" s="52" t="s">
        <v>141</v>
      </c>
      <c r="D5" s="52" t="s">
        <v>164</v>
      </c>
      <c r="E5" s="39">
        <v>39052</v>
      </c>
      <c r="F5" s="88" t="s">
        <v>142</v>
      </c>
      <c r="G5" s="29">
        <v>39081</v>
      </c>
      <c r="H5" s="29">
        <v>39142</v>
      </c>
      <c r="I5" s="27">
        <v>3</v>
      </c>
      <c r="J5" s="27">
        <v>4</v>
      </c>
      <c r="K5" s="27">
        <f t="shared" si="0"/>
        <v>7</v>
      </c>
      <c r="L5" s="20" t="s">
        <v>143</v>
      </c>
    </row>
    <row r="6" spans="1:12" s="20" customFormat="1" ht="45">
      <c r="A6" s="19" t="s">
        <v>69</v>
      </c>
      <c r="B6" s="26" t="s">
        <v>72</v>
      </c>
      <c r="C6" s="37" t="s">
        <v>70</v>
      </c>
      <c r="D6" s="37" t="s">
        <v>71</v>
      </c>
      <c r="E6" s="39">
        <v>39052</v>
      </c>
      <c r="F6" s="88" t="s">
        <v>183</v>
      </c>
      <c r="G6" s="29">
        <v>39110</v>
      </c>
      <c r="H6" s="29">
        <v>39171</v>
      </c>
      <c r="I6" s="27">
        <v>1</v>
      </c>
      <c r="J6" s="27">
        <v>2</v>
      </c>
      <c r="K6" s="27">
        <f t="shared" si="0"/>
        <v>3</v>
      </c>
      <c r="L6" s="20" t="s">
        <v>143</v>
      </c>
    </row>
    <row r="7" spans="1:11" s="20" customFormat="1" ht="45">
      <c r="A7" s="20" t="s">
        <v>179</v>
      </c>
      <c r="B7" s="26" t="s">
        <v>180</v>
      </c>
      <c r="C7" s="52" t="s">
        <v>181</v>
      </c>
      <c r="D7" s="52" t="s">
        <v>182</v>
      </c>
      <c r="E7" s="39">
        <v>39083</v>
      </c>
      <c r="F7" s="88" t="s">
        <v>147</v>
      </c>
      <c r="G7" s="29">
        <v>39112</v>
      </c>
      <c r="H7" s="29">
        <v>39175</v>
      </c>
      <c r="I7" s="27">
        <v>6</v>
      </c>
      <c r="J7" s="27">
        <v>3</v>
      </c>
      <c r="K7" s="27">
        <f t="shared" si="0"/>
        <v>9</v>
      </c>
    </row>
    <row r="8" spans="1:12" s="20" customFormat="1" ht="45">
      <c r="A8" s="26" t="s">
        <v>192</v>
      </c>
      <c r="B8" s="26" t="s">
        <v>193</v>
      </c>
      <c r="C8" s="43" t="s">
        <v>194</v>
      </c>
      <c r="D8" s="44" t="s">
        <v>195</v>
      </c>
      <c r="E8" s="39">
        <v>39114</v>
      </c>
      <c r="F8" s="88"/>
      <c r="G8" s="29">
        <v>39121</v>
      </c>
      <c r="H8" s="94">
        <v>39182</v>
      </c>
      <c r="I8" s="27">
        <v>2</v>
      </c>
      <c r="J8" s="27">
        <v>6</v>
      </c>
      <c r="K8" s="27">
        <f t="shared" si="0"/>
        <v>8</v>
      </c>
      <c r="L8" s="26"/>
    </row>
    <row r="9" spans="1:11" s="20" customFormat="1" ht="45">
      <c r="A9" s="26" t="s">
        <v>196</v>
      </c>
      <c r="B9" s="26" t="s">
        <v>193</v>
      </c>
      <c r="C9" s="36" t="s">
        <v>232</v>
      </c>
      <c r="D9" s="37" t="s">
        <v>197</v>
      </c>
      <c r="E9" s="39">
        <v>39114</v>
      </c>
      <c r="F9" s="88"/>
      <c r="G9" s="94" t="s">
        <v>80</v>
      </c>
      <c r="H9" s="94"/>
      <c r="I9" s="92"/>
      <c r="J9" s="92"/>
      <c r="K9" s="27">
        <f t="shared" si="0"/>
        <v>0</v>
      </c>
    </row>
    <row r="10" spans="1:12" s="28" customFormat="1" ht="45">
      <c r="A10" s="26" t="s">
        <v>90</v>
      </c>
      <c r="B10" s="26" t="s">
        <v>91</v>
      </c>
      <c r="C10" s="52" t="s">
        <v>92</v>
      </c>
      <c r="D10" s="52" t="s">
        <v>93</v>
      </c>
      <c r="E10" s="39">
        <v>39022</v>
      </c>
      <c r="F10" s="88" t="s">
        <v>57</v>
      </c>
      <c r="G10" s="29">
        <v>39126</v>
      </c>
      <c r="H10" s="29">
        <v>39185</v>
      </c>
      <c r="I10" s="27">
        <v>2</v>
      </c>
      <c r="J10" s="27">
        <v>6</v>
      </c>
      <c r="K10" s="27">
        <f t="shared" si="0"/>
        <v>8</v>
      </c>
      <c r="L10" s="26" t="s">
        <v>253</v>
      </c>
    </row>
    <row r="11" spans="1:11" s="20" customFormat="1" ht="45">
      <c r="A11" s="19" t="s">
        <v>148</v>
      </c>
      <c r="B11" s="26" t="s">
        <v>157</v>
      </c>
      <c r="C11" s="36" t="s">
        <v>60</v>
      </c>
      <c r="D11" s="37" t="s">
        <v>61</v>
      </c>
      <c r="E11" s="39">
        <v>39114</v>
      </c>
      <c r="F11" s="88"/>
      <c r="G11" s="94" t="s">
        <v>80</v>
      </c>
      <c r="H11" s="29"/>
      <c r="I11" s="27"/>
      <c r="J11" s="27"/>
      <c r="K11" s="27">
        <f aca="true" t="shared" si="1" ref="K11:K30">I11+J11</f>
        <v>0</v>
      </c>
    </row>
    <row r="12" spans="1:12" s="20" customFormat="1" ht="45">
      <c r="A12" s="60" t="s">
        <v>158</v>
      </c>
      <c r="B12" s="26" t="s">
        <v>157</v>
      </c>
      <c r="C12" s="36" t="s">
        <v>159</v>
      </c>
      <c r="D12" s="37" t="s">
        <v>160</v>
      </c>
      <c r="E12" s="39">
        <v>39114</v>
      </c>
      <c r="F12" s="88" t="s">
        <v>212</v>
      </c>
      <c r="G12" s="29">
        <v>39130</v>
      </c>
      <c r="H12" s="29">
        <v>39187</v>
      </c>
      <c r="I12" s="27">
        <v>3</v>
      </c>
      <c r="J12" s="27">
        <v>0</v>
      </c>
      <c r="K12" s="27">
        <f t="shared" si="1"/>
        <v>3</v>
      </c>
      <c r="L12" s="26" t="s">
        <v>254</v>
      </c>
    </row>
    <row r="13" spans="1:12" s="20" customFormat="1" ht="45">
      <c r="A13" s="19" t="s">
        <v>184</v>
      </c>
      <c r="B13" s="26" t="s">
        <v>186</v>
      </c>
      <c r="C13" s="36" t="s">
        <v>159</v>
      </c>
      <c r="D13" s="37" t="s">
        <v>160</v>
      </c>
      <c r="E13" s="39">
        <v>39142</v>
      </c>
      <c r="F13" s="88" t="s">
        <v>222</v>
      </c>
      <c r="G13" s="29">
        <v>39138</v>
      </c>
      <c r="H13" s="94">
        <v>39197</v>
      </c>
      <c r="I13" s="27">
        <v>4</v>
      </c>
      <c r="J13" s="27">
        <v>8</v>
      </c>
      <c r="K13" s="27">
        <f t="shared" si="1"/>
        <v>12</v>
      </c>
      <c r="L13" s="26"/>
    </row>
    <row r="14" spans="1:11" s="20" customFormat="1" ht="45">
      <c r="A14" s="19" t="s">
        <v>51</v>
      </c>
      <c r="B14" s="26" t="s">
        <v>54</v>
      </c>
      <c r="C14" s="37" t="s">
        <v>245</v>
      </c>
      <c r="D14" s="37" t="s">
        <v>246</v>
      </c>
      <c r="E14" s="39">
        <v>39142</v>
      </c>
      <c r="F14" s="88"/>
      <c r="G14" s="94">
        <v>39175</v>
      </c>
      <c r="H14" s="29">
        <v>39234</v>
      </c>
      <c r="I14" s="27">
        <v>3</v>
      </c>
      <c r="J14" s="27">
        <v>9</v>
      </c>
      <c r="K14" s="27">
        <f t="shared" si="1"/>
        <v>12</v>
      </c>
    </row>
    <row r="15" spans="1:11" s="20" customFormat="1" ht="45">
      <c r="A15" s="26" t="s">
        <v>282</v>
      </c>
      <c r="B15" s="26" t="s">
        <v>140</v>
      </c>
      <c r="C15" s="52" t="s">
        <v>114</v>
      </c>
      <c r="D15" s="52" t="s">
        <v>115</v>
      </c>
      <c r="E15" s="39">
        <v>39114</v>
      </c>
      <c r="F15" s="88"/>
      <c r="G15" s="94" t="s">
        <v>80</v>
      </c>
      <c r="H15" s="29"/>
      <c r="I15" s="27"/>
      <c r="J15" s="27"/>
      <c r="K15" s="27">
        <f t="shared" si="1"/>
        <v>0</v>
      </c>
    </row>
    <row r="16" spans="1:11" s="20" customFormat="1" ht="45">
      <c r="A16" s="26" t="s">
        <v>283</v>
      </c>
      <c r="B16" s="26" t="s">
        <v>140</v>
      </c>
      <c r="C16" s="36" t="s">
        <v>233</v>
      </c>
      <c r="D16" s="37" t="s">
        <v>100</v>
      </c>
      <c r="E16" s="39">
        <v>39114</v>
      </c>
      <c r="F16" s="88" t="s">
        <v>252</v>
      </c>
      <c r="G16" s="29">
        <v>39184</v>
      </c>
      <c r="H16" s="29">
        <v>39242</v>
      </c>
      <c r="I16" s="27">
        <v>5</v>
      </c>
      <c r="J16" s="27">
        <v>5</v>
      </c>
      <c r="K16" s="27">
        <f t="shared" si="1"/>
        <v>10</v>
      </c>
    </row>
    <row r="17" spans="1:12" s="20" customFormat="1" ht="45">
      <c r="A17" s="60" t="s">
        <v>258</v>
      </c>
      <c r="B17" s="26" t="s">
        <v>260</v>
      </c>
      <c r="C17" s="52" t="s">
        <v>75</v>
      </c>
      <c r="D17" s="52" t="s">
        <v>175</v>
      </c>
      <c r="E17" s="38">
        <v>39173</v>
      </c>
      <c r="F17" s="88" t="s">
        <v>263</v>
      </c>
      <c r="G17" s="94">
        <v>39204</v>
      </c>
      <c r="H17" s="29">
        <v>39260</v>
      </c>
      <c r="I17" s="27">
        <v>5</v>
      </c>
      <c r="J17" s="27">
        <v>5</v>
      </c>
      <c r="K17" s="27">
        <f aca="true" t="shared" si="2" ref="K17:K22">I17+J17</f>
        <v>10</v>
      </c>
      <c r="L17" s="26" t="s">
        <v>290</v>
      </c>
    </row>
    <row r="18" spans="1:12" s="20" customFormat="1" ht="45">
      <c r="A18" s="19" t="s">
        <v>73</v>
      </c>
      <c r="B18" s="26" t="s">
        <v>79</v>
      </c>
      <c r="C18" s="52" t="s">
        <v>75</v>
      </c>
      <c r="D18" s="52" t="s">
        <v>175</v>
      </c>
      <c r="E18" s="38">
        <v>39173</v>
      </c>
      <c r="F18" s="88" t="s">
        <v>263</v>
      </c>
      <c r="G18" s="94">
        <v>39204</v>
      </c>
      <c r="H18" s="29">
        <v>39266</v>
      </c>
      <c r="I18" s="27">
        <v>1</v>
      </c>
      <c r="J18" s="27">
        <v>0</v>
      </c>
      <c r="K18" s="27">
        <f t="shared" si="2"/>
        <v>1</v>
      </c>
      <c r="L18" s="26" t="s">
        <v>289</v>
      </c>
    </row>
    <row r="19" spans="1:11" s="20" customFormat="1" ht="45">
      <c r="A19" s="60" t="s">
        <v>76</v>
      </c>
      <c r="B19" s="26" t="s">
        <v>79</v>
      </c>
      <c r="C19" s="36" t="s">
        <v>286</v>
      </c>
      <c r="D19" s="37" t="s">
        <v>211</v>
      </c>
      <c r="E19" s="38">
        <v>39173</v>
      </c>
      <c r="F19" s="88"/>
      <c r="G19" s="94" t="s">
        <v>80</v>
      </c>
      <c r="I19" s="27"/>
      <c r="J19" s="27"/>
      <c r="K19" s="27">
        <f t="shared" si="2"/>
        <v>0</v>
      </c>
    </row>
    <row r="20" spans="1:12" s="20" customFormat="1" ht="45">
      <c r="A20" s="26" t="s">
        <v>102</v>
      </c>
      <c r="B20" s="86" t="s">
        <v>103</v>
      </c>
      <c r="C20" s="54" t="s">
        <v>104</v>
      </c>
      <c r="D20" s="54" t="s">
        <v>164</v>
      </c>
      <c r="E20" s="39">
        <v>39142</v>
      </c>
      <c r="F20" s="88" t="s">
        <v>255</v>
      </c>
      <c r="G20" s="94">
        <v>39220</v>
      </c>
      <c r="H20" s="29">
        <v>39277</v>
      </c>
      <c r="I20" s="27">
        <v>9</v>
      </c>
      <c r="J20" s="27">
        <v>6</v>
      </c>
      <c r="K20" s="27">
        <f t="shared" si="2"/>
        <v>15</v>
      </c>
      <c r="L20" s="20" t="s">
        <v>143</v>
      </c>
    </row>
    <row r="21" spans="1:11" s="20" customFormat="1" ht="45">
      <c r="A21" s="19" t="s">
        <v>208</v>
      </c>
      <c r="B21" s="26" t="s">
        <v>209</v>
      </c>
      <c r="C21" s="61" t="s">
        <v>40</v>
      </c>
      <c r="D21" s="52" t="s">
        <v>46</v>
      </c>
      <c r="E21" s="39">
        <v>39114</v>
      </c>
      <c r="F21" s="88"/>
      <c r="G21" s="94" t="s">
        <v>80</v>
      </c>
      <c r="I21" s="27"/>
      <c r="J21" s="27"/>
      <c r="K21" s="27">
        <f t="shared" si="2"/>
        <v>0</v>
      </c>
    </row>
    <row r="22" spans="1:12" s="20" customFormat="1" ht="45">
      <c r="A22" s="60" t="s">
        <v>210</v>
      </c>
      <c r="B22" s="26" t="s">
        <v>209</v>
      </c>
      <c r="C22" s="36" t="s">
        <v>286</v>
      </c>
      <c r="D22" s="37" t="s">
        <v>211</v>
      </c>
      <c r="E22" s="39">
        <v>39114</v>
      </c>
      <c r="F22" s="88"/>
      <c r="G22" s="94">
        <v>39223</v>
      </c>
      <c r="H22" s="29">
        <v>39284</v>
      </c>
      <c r="I22" s="27">
        <v>6</v>
      </c>
      <c r="J22" s="27">
        <v>8</v>
      </c>
      <c r="K22" s="27">
        <f t="shared" si="2"/>
        <v>14</v>
      </c>
      <c r="L22" s="20" t="s">
        <v>143</v>
      </c>
    </row>
    <row r="23" spans="1:12" s="20" customFormat="1" ht="45">
      <c r="A23" s="20" t="s">
        <v>242</v>
      </c>
      <c r="B23" s="26" t="s">
        <v>140</v>
      </c>
      <c r="C23" s="36" t="s">
        <v>233</v>
      </c>
      <c r="D23" s="37" t="s">
        <v>100</v>
      </c>
      <c r="E23" s="38">
        <v>39052</v>
      </c>
      <c r="F23" s="88" t="s">
        <v>147</v>
      </c>
      <c r="G23" s="29">
        <v>39081</v>
      </c>
      <c r="H23" s="94" t="s">
        <v>7</v>
      </c>
      <c r="I23" s="27"/>
      <c r="J23" s="27"/>
      <c r="K23" s="27">
        <f t="shared" si="1"/>
        <v>0</v>
      </c>
      <c r="L23" s="20" t="s">
        <v>230</v>
      </c>
    </row>
    <row r="24" spans="1:12" s="20" customFormat="1" ht="45">
      <c r="A24" s="26" t="s">
        <v>98</v>
      </c>
      <c r="B24" s="26" t="s">
        <v>99</v>
      </c>
      <c r="C24" s="36" t="s">
        <v>233</v>
      </c>
      <c r="D24" s="37" t="s">
        <v>100</v>
      </c>
      <c r="E24" s="39">
        <v>39114</v>
      </c>
      <c r="F24" s="88"/>
      <c r="G24" s="94" t="s">
        <v>80</v>
      </c>
      <c r="H24" s="29"/>
      <c r="I24" s="27"/>
      <c r="J24" s="27"/>
      <c r="K24" s="27">
        <f t="shared" si="1"/>
        <v>0</v>
      </c>
      <c r="L24" s="26"/>
    </row>
    <row r="25" spans="1:12" s="20" customFormat="1" ht="45">
      <c r="A25" s="26" t="s">
        <v>287</v>
      </c>
      <c r="B25" s="26" t="s">
        <v>99</v>
      </c>
      <c r="C25" s="36" t="s">
        <v>286</v>
      </c>
      <c r="D25" s="37" t="s">
        <v>211</v>
      </c>
      <c r="E25" s="38">
        <v>39234</v>
      </c>
      <c r="F25" s="88" t="s">
        <v>288</v>
      </c>
      <c r="G25" s="94">
        <v>39261</v>
      </c>
      <c r="H25" s="94" t="s">
        <v>7</v>
      </c>
      <c r="I25" s="27"/>
      <c r="J25" s="27"/>
      <c r="K25" s="27">
        <f t="shared" si="1"/>
        <v>0</v>
      </c>
      <c r="L25" s="20" t="s">
        <v>230</v>
      </c>
    </row>
    <row r="26" spans="1:11" s="20" customFormat="1" ht="45">
      <c r="A26" s="26" t="s">
        <v>127</v>
      </c>
      <c r="B26" s="26" t="s">
        <v>126</v>
      </c>
      <c r="C26" s="36" t="s">
        <v>60</v>
      </c>
      <c r="D26" s="37" t="s">
        <v>61</v>
      </c>
      <c r="E26" s="39">
        <v>39052</v>
      </c>
      <c r="F26" s="88"/>
      <c r="G26" s="29">
        <v>39065</v>
      </c>
      <c r="H26" s="94" t="s">
        <v>6</v>
      </c>
      <c r="I26" s="27"/>
      <c r="J26" s="27"/>
      <c r="K26" s="27">
        <f t="shared" si="1"/>
        <v>0</v>
      </c>
    </row>
    <row r="27" spans="1:11" s="20" customFormat="1" ht="45">
      <c r="A27" s="26" t="s">
        <v>146</v>
      </c>
      <c r="B27" s="26" t="s">
        <v>79</v>
      </c>
      <c r="C27" s="43" t="s">
        <v>131</v>
      </c>
      <c r="D27" s="44" t="s">
        <v>134</v>
      </c>
      <c r="E27" s="39">
        <v>39052</v>
      </c>
      <c r="F27" s="88" t="s">
        <v>150</v>
      </c>
      <c r="G27" s="29">
        <v>39086</v>
      </c>
      <c r="H27" s="94" t="s">
        <v>6</v>
      </c>
      <c r="I27" s="27"/>
      <c r="J27" s="27"/>
      <c r="K27" s="27">
        <f t="shared" si="1"/>
        <v>0</v>
      </c>
    </row>
    <row r="28" spans="1:11" s="20" customFormat="1" ht="45">
      <c r="A28" s="19" t="s">
        <v>203</v>
      </c>
      <c r="B28" s="26" t="s">
        <v>205</v>
      </c>
      <c r="C28" s="53" t="s">
        <v>206</v>
      </c>
      <c r="D28" s="54" t="s">
        <v>89</v>
      </c>
      <c r="E28" s="39">
        <v>39114</v>
      </c>
      <c r="F28" s="88" t="s">
        <v>213</v>
      </c>
      <c r="G28" s="29">
        <v>39133</v>
      </c>
      <c r="H28" s="94" t="s">
        <v>6</v>
      </c>
      <c r="I28" s="27"/>
      <c r="J28" s="27"/>
      <c r="K28" s="27">
        <f t="shared" si="1"/>
        <v>0</v>
      </c>
    </row>
    <row r="29" spans="1:11" s="20" customFormat="1" ht="45">
      <c r="A29" s="60" t="s">
        <v>117</v>
      </c>
      <c r="B29" s="26" t="s">
        <v>123</v>
      </c>
      <c r="C29" s="52" t="s">
        <v>166</v>
      </c>
      <c r="D29" s="52" t="s">
        <v>71</v>
      </c>
      <c r="E29" s="39">
        <v>39052</v>
      </c>
      <c r="F29" s="88"/>
      <c r="G29" s="29">
        <v>39134</v>
      </c>
      <c r="H29" s="94" t="s">
        <v>6</v>
      </c>
      <c r="I29" s="27"/>
      <c r="J29" s="27"/>
      <c r="K29" s="27">
        <f t="shared" si="1"/>
        <v>0</v>
      </c>
    </row>
    <row r="30" spans="1:11" s="20" customFormat="1" ht="45">
      <c r="A30" s="60" t="s">
        <v>121</v>
      </c>
      <c r="B30" s="26" t="s">
        <v>123</v>
      </c>
      <c r="C30" s="37" t="s">
        <v>122</v>
      </c>
      <c r="D30" s="37" t="s">
        <v>124</v>
      </c>
      <c r="E30" s="39">
        <v>39052</v>
      </c>
      <c r="F30" s="88"/>
      <c r="G30" s="94" t="s">
        <v>80</v>
      </c>
      <c r="H30" s="94"/>
      <c r="I30" s="27"/>
      <c r="J30" s="27"/>
      <c r="K30" s="27">
        <f t="shared" si="1"/>
        <v>0</v>
      </c>
    </row>
    <row r="31" spans="1:12" s="20" customFormat="1" ht="45">
      <c r="A31" s="19" t="s">
        <v>170</v>
      </c>
      <c r="B31" s="26" t="s">
        <v>173</v>
      </c>
      <c r="C31" s="52" t="s">
        <v>166</v>
      </c>
      <c r="D31" s="52" t="s">
        <v>71</v>
      </c>
      <c r="E31" s="39">
        <v>39142</v>
      </c>
      <c r="F31" s="88"/>
      <c r="G31" s="29">
        <v>39193</v>
      </c>
      <c r="H31" s="94" t="s">
        <v>6</v>
      </c>
      <c r="I31" s="27"/>
      <c r="J31" s="27"/>
      <c r="K31" s="27">
        <f>I31+J31</f>
        <v>0</v>
      </c>
      <c r="L31" s="20" t="s">
        <v>143</v>
      </c>
    </row>
    <row r="32" spans="1:11" s="20" customFormat="1" ht="45">
      <c r="A32" s="19" t="s">
        <v>51</v>
      </c>
      <c r="B32" s="26" t="s">
        <v>54</v>
      </c>
      <c r="C32" s="52" t="s">
        <v>55</v>
      </c>
      <c r="D32" s="52" t="s">
        <v>56</v>
      </c>
      <c r="E32" s="38">
        <v>38930</v>
      </c>
      <c r="F32" s="88"/>
      <c r="G32" s="94" t="s">
        <v>80</v>
      </c>
      <c r="H32" s="29"/>
      <c r="I32" s="27"/>
      <c r="J32" s="27"/>
      <c r="K32" s="27">
        <f>I32+J32</f>
        <v>0</v>
      </c>
    </row>
    <row r="33" spans="1:11" s="20" customFormat="1" ht="45">
      <c r="A33" s="19" t="s">
        <v>73</v>
      </c>
      <c r="B33" s="26" t="s">
        <v>79</v>
      </c>
      <c r="C33" s="52" t="s">
        <v>75</v>
      </c>
      <c r="D33" s="52" t="s">
        <v>175</v>
      </c>
      <c r="E33" s="38">
        <v>38961</v>
      </c>
      <c r="F33" s="88"/>
      <c r="G33" s="94" t="s">
        <v>80</v>
      </c>
      <c r="H33" s="29"/>
      <c r="I33" s="27"/>
      <c r="J33" s="27"/>
      <c r="K33" s="27">
        <f>I33+J33</f>
        <v>0</v>
      </c>
    </row>
    <row r="34" spans="1:11" s="20" customFormat="1" ht="45">
      <c r="A34" s="60" t="s">
        <v>76</v>
      </c>
      <c r="B34" s="26" t="s">
        <v>79</v>
      </c>
      <c r="C34" s="36" t="s">
        <v>60</v>
      </c>
      <c r="D34" s="37" t="s">
        <v>61</v>
      </c>
      <c r="E34" s="39">
        <v>38961</v>
      </c>
      <c r="F34" s="88"/>
      <c r="G34" s="94" t="s">
        <v>80</v>
      </c>
      <c r="H34" s="29"/>
      <c r="I34" s="27"/>
      <c r="J34" s="27"/>
      <c r="K34" s="27">
        <f>I34+J34</f>
        <v>0</v>
      </c>
    </row>
    <row r="35" spans="1:11" s="20" customFormat="1" ht="45">
      <c r="A35" s="20" t="s">
        <v>88</v>
      </c>
      <c r="B35" s="26" t="s">
        <v>87</v>
      </c>
      <c r="C35" s="53" t="s">
        <v>206</v>
      </c>
      <c r="D35" s="54" t="s">
        <v>89</v>
      </c>
      <c r="E35" s="39">
        <v>39083</v>
      </c>
      <c r="F35" s="88"/>
      <c r="G35" s="94" t="s">
        <v>80</v>
      </c>
      <c r="H35" s="29"/>
      <c r="I35" s="27"/>
      <c r="J35" s="27"/>
      <c r="K35" s="27">
        <f aca="true" t="shared" si="3" ref="K35:K40">I35+J35</f>
        <v>0</v>
      </c>
    </row>
    <row r="36" spans="1:12" s="20" customFormat="1" ht="45">
      <c r="A36" s="26" t="s">
        <v>128</v>
      </c>
      <c r="B36" s="26" t="s">
        <v>130</v>
      </c>
      <c r="C36" s="52" t="s">
        <v>166</v>
      </c>
      <c r="D36" s="52" t="s">
        <v>71</v>
      </c>
      <c r="E36" s="39">
        <v>39114</v>
      </c>
      <c r="F36" s="88"/>
      <c r="G36" s="94" t="s">
        <v>80</v>
      </c>
      <c r="H36" s="29"/>
      <c r="I36" s="27"/>
      <c r="J36" s="27"/>
      <c r="K36" s="27">
        <f t="shared" si="3"/>
        <v>0</v>
      </c>
      <c r="L36" s="26" t="s">
        <v>256</v>
      </c>
    </row>
    <row r="37" spans="1:12" s="20" customFormat="1" ht="45">
      <c r="A37" s="60" t="s">
        <v>190</v>
      </c>
      <c r="B37" s="26" t="s">
        <v>200</v>
      </c>
      <c r="C37" s="52" t="s">
        <v>181</v>
      </c>
      <c r="D37" s="52" t="s">
        <v>182</v>
      </c>
      <c r="E37" s="39">
        <v>39114</v>
      </c>
      <c r="F37" s="88"/>
      <c r="G37" s="94" t="s">
        <v>80</v>
      </c>
      <c r="H37" s="88"/>
      <c r="I37" s="27"/>
      <c r="J37" s="27"/>
      <c r="K37" s="27">
        <f t="shared" si="3"/>
        <v>0</v>
      </c>
      <c r="L37" s="26" t="s">
        <v>256</v>
      </c>
    </row>
    <row r="38" spans="1:12" s="20" customFormat="1" ht="45">
      <c r="A38" s="60" t="s">
        <v>201</v>
      </c>
      <c r="B38" s="26" t="s">
        <v>200</v>
      </c>
      <c r="C38" s="37" t="s">
        <v>122</v>
      </c>
      <c r="D38" s="37" t="s">
        <v>124</v>
      </c>
      <c r="E38" s="39">
        <v>39114</v>
      </c>
      <c r="F38" s="88"/>
      <c r="G38" s="94" t="s">
        <v>80</v>
      </c>
      <c r="I38" s="27"/>
      <c r="J38" s="27"/>
      <c r="K38" s="27">
        <f t="shared" si="3"/>
        <v>0</v>
      </c>
      <c r="L38" s="26" t="s">
        <v>256</v>
      </c>
    </row>
    <row r="39" spans="1:11" s="20" customFormat="1" ht="45">
      <c r="A39" s="19" t="s">
        <v>168</v>
      </c>
      <c r="B39" s="26" t="s">
        <v>174</v>
      </c>
      <c r="C39" s="52" t="s">
        <v>75</v>
      </c>
      <c r="D39" s="52" t="s">
        <v>175</v>
      </c>
      <c r="E39" s="39">
        <v>39114</v>
      </c>
      <c r="F39" s="88"/>
      <c r="G39" s="94" t="s">
        <v>80</v>
      </c>
      <c r="H39" s="29"/>
      <c r="I39" s="27"/>
      <c r="J39" s="27"/>
      <c r="K39" s="27">
        <f t="shared" si="3"/>
        <v>0</v>
      </c>
    </row>
    <row r="40" s="20" customFormat="1" ht="11.25">
      <c r="K40" s="27">
        <f t="shared" si="3"/>
        <v>0</v>
      </c>
    </row>
    <row r="41" spans="2:11" s="20" customFormat="1" ht="11.25">
      <c r="B41" s="26"/>
      <c r="C41" s="36"/>
      <c r="D41" s="37"/>
      <c r="E41" s="39"/>
      <c r="F41" s="88"/>
      <c r="G41" s="88"/>
      <c r="K41" s="27">
        <f aca="true" t="shared" si="4" ref="K41:K49">I41+J41</f>
        <v>0</v>
      </c>
    </row>
    <row r="42" spans="1:11" s="20" customFormat="1" ht="11.25">
      <c r="A42" s="26"/>
      <c r="B42" s="26"/>
      <c r="C42" s="52"/>
      <c r="D42" s="52"/>
      <c r="E42" s="39"/>
      <c r="F42" s="88"/>
      <c r="G42" s="88"/>
      <c r="I42" s="27"/>
      <c r="J42" s="27"/>
      <c r="K42" s="27">
        <f t="shared" si="4"/>
        <v>0</v>
      </c>
    </row>
    <row r="43" spans="1:11" s="20" customFormat="1" ht="11.25">
      <c r="A43" s="26"/>
      <c r="B43" s="26"/>
      <c r="C43" s="52"/>
      <c r="D43" s="52"/>
      <c r="E43" s="39"/>
      <c r="F43" s="88"/>
      <c r="G43" s="88"/>
      <c r="I43" s="27"/>
      <c r="J43" s="27"/>
      <c r="K43" s="27">
        <f t="shared" si="4"/>
        <v>0</v>
      </c>
    </row>
    <row r="44" spans="1:11" s="20" customFormat="1" ht="12">
      <c r="A44" s="19"/>
      <c r="B44" s="26"/>
      <c r="C44" s="52"/>
      <c r="D44" s="52"/>
      <c r="E44" s="39"/>
      <c r="F44" s="88"/>
      <c r="G44" s="88"/>
      <c r="I44" s="27"/>
      <c r="J44" s="27"/>
      <c r="K44" s="27">
        <f t="shared" si="4"/>
        <v>0</v>
      </c>
    </row>
    <row r="45" spans="1:11" s="20" customFormat="1" ht="11.25">
      <c r="A45" s="26"/>
      <c r="B45" s="26"/>
      <c r="C45" s="36"/>
      <c r="D45" s="37"/>
      <c r="E45" s="39"/>
      <c r="F45" s="88"/>
      <c r="G45" s="88"/>
      <c r="I45" s="27"/>
      <c r="J45" s="27"/>
      <c r="K45" s="27">
        <f t="shared" si="4"/>
        <v>0</v>
      </c>
    </row>
    <row r="46" spans="1:11" s="20" customFormat="1" ht="11.25">
      <c r="A46" s="26"/>
      <c r="B46" s="26"/>
      <c r="C46" s="36"/>
      <c r="D46" s="37"/>
      <c r="E46" s="39"/>
      <c r="F46" s="88"/>
      <c r="G46" s="88"/>
      <c r="I46" s="27"/>
      <c r="J46" s="27"/>
      <c r="K46" s="27">
        <f t="shared" si="4"/>
        <v>0</v>
      </c>
    </row>
    <row r="47" spans="1:11" s="20" customFormat="1" ht="12">
      <c r="A47" s="19"/>
      <c r="B47" s="26"/>
      <c r="C47" s="36"/>
      <c r="D47" s="37"/>
      <c r="E47" s="38"/>
      <c r="F47" s="88"/>
      <c r="K47" s="27">
        <f t="shared" si="4"/>
        <v>0</v>
      </c>
    </row>
    <row r="48" spans="1:11" s="20" customFormat="1" ht="12">
      <c r="A48" s="60"/>
      <c r="B48" s="26"/>
      <c r="C48" s="36"/>
      <c r="D48" s="37"/>
      <c r="E48" s="38"/>
      <c r="F48" s="88"/>
      <c r="K48" s="27">
        <f t="shared" si="4"/>
        <v>0</v>
      </c>
    </row>
    <row r="49" spans="5:11" s="20" customFormat="1" ht="11.25">
      <c r="E49" s="21"/>
      <c r="F49" s="88"/>
      <c r="I49" s="27"/>
      <c r="J49" s="27"/>
      <c r="K49" s="27">
        <f t="shared" si="4"/>
        <v>0</v>
      </c>
    </row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8" s="20" customFormat="1" ht="11.25"/>
    <row r="59" s="20" customFormat="1" ht="11.25"/>
    <row r="60" s="20" customFormat="1" ht="11.25"/>
    <row r="61" s="20" customFormat="1" ht="11.25">
      <c r="F61" s="88"/>
    </row>
    <row r="62" spans="1:11" s="20" customFormat="1" ht="12">
      <c r="A62" s="19"/>
      <c r="E62" s="21"/>
      <c r="F62" s="88"/>
      <c r="I62" s="27"/>
      <c r="J62" s="27"/>
      <c r="K62" s="27"/>
    </row>
    <row r="63" spans="2:11" s="20" customFormat="1" ht="11.25">
      <c r="B63" s="26"/>
      <c r="C63" s="36"/>
      <c r="D63" s="37"/>
      <c r="E63" s="38"/>
      <c r="F63" s="88"/>
      <c r="G63" s="29"/>
      <c r="I63" s="27"/>
      <c r="J63" s="27"/>
      <c r="K63" s="27"/>
    </row>
    <row r="64" spans="1:11" s="20" customFormat="1" ht="12" customHeight="1">
      <c r="A64" s="60"/>
      <c r="B64" s="26"/>
      <c r="C64" s="61"/>
      <c r="D64" s="52"/>
      <c r="E64" s="38"/>
      <c r="F64" s="88"/>
      <c r="I64" s="27"/>
      <c r="J64" s="27"/>
      <c r="K64" s="27"/>
    </row>
    <row r="65" spans="5:11" s="20" customFormat="1" ht="12.75" customHeight="1">
      <c r="E65" s="21"/>
      <c r="F65" s="88"/>
      <c r="I65" s="27"/>
      <c r="J65" s="27"/>
      <c r="K65" s="27"/>
    </row>
    <row r="66" spans="5:11" s="20" customFormat="1" ht="12.75" customHeight="1">
      <c r="E66" s="21"/>
      <c r="F66" s="88"/>
      <c r="I66" s="27"/>
      <c r="J66" s="27"/>
      <c r="K66" s="27"/>
    </row>
    <row r="67" spans="5:11" s="20" customFormat="1" ht="12.75" customHeight="1">
      <c r="E67" s="21"/>
      <c r="F67" s="88"/>
      <c r="I67" s="27"/>
      <c r="J67" s="27"/>
      <c r="K67" s="27"/>
    </row>
    <row r="68" spans="3:11" s="20" customFormat="1" ht="11.25">
      <c r="C68" s="30"/>
      <c r="D68" s="30"/>
      <c r="E68" s="21"/>
      <c r="F68" s="88"/>
      <c r="I68" s="27"/>
      <c r="J68" s="27"/>
      <c r="K68" s="27"/>
    </row>
    <row r="69" spans="3:11" s="20" customFormat="1" ht="11.25">
      <c r="C69" s="30"/>
      <c r="D69" s="30"/>
      <c r="E69" s="21"/>
      <c r="F69" s="88"/>
      <c r="I69" s="27"/>
      <c r="J69" s="27"/>
      <c r="K69" s="27"/>
    </row>
    <row r="78" spans="3:11" s="20" customFormat="1" ht="12">
      <c r="C78" s="2"/>
      <c r="D78" s="1"/>
      <c r="E78" s="21"/>
      <c r="F78" s="88"/>
      <c r="K78" s="27"/>
    </row>
    <row r="79" spans="3:11" s="20" customFormat="1" ht="12">
      <c r="C79" s="2"/>
      <c r="D79" s="1"/>
      <c r="E79" s="21"/>
      <c r="F79" s="88"/>
      <c r="K79" s="27"/>
    </row>
    <row r="80" spans="3:11" s="20" customFormat="1" ht="12">
      <c r="C80" s="2"/>
      <c r="D80" s="1"/>
      <c r="E80" s="21"/>
      <c r="F80" s="88"/>
      <c r="K80" s="27"/>
    </row>
    <row r="81" spans="3:11" s="20" customFormat="1" ht="12">
      <c r="C81" s="2"/>
      <c r="D81" s="1"/>
      <c r="E81" s="21"/>
      <c r="F81" s="88"/>
      <c r="K81" s="27"/>
    </row>
    <row r="82" spans="3:11" s="20" customFormat="1" ht="12">
      <c r="C82" s="2"/>
      <c r="D82" s="1"/>
      <c r="E82" s="21"/>
      <c r="F82" s="88"/>
      <c r="K82" s="27"/>
    </row>
    <row r="83" spans="3:11" s="20" customFormat="1" ht="12">
      <c r="C83" s="2"/>
      <c r="D83" s="1"/>
      <c r="E83" s="21"/>
      <c r="F83" s="88"/>
      <c r="K83" s="27"/>
    </row>
    <row r="84" spans="5:11" s="20" customFormat="1" ht="11.25">
      <c r="E84" s="21"/>
      <c r="F84" s="88"/>
      <c r="K84" s="27"/>
    </row>
  </sheetData>
  <autoFilter ref="A3:L46"/>
  <printOptions/>
  <pageMargins left="0.75" right="0.75" top="1" bottom="1" header="0.5" footer="0.5"/>
  <pageSetup horizontalDpi="600" verticalDpi="600" orientation="landscape" paperSize="9" scale="73" r:id="rId1"/>
  <headerFooter alignWithMargins="0">
    <oddFooter>&amp;LPer Harald Sivesind&amp;CSide &amp;P&amp;R&amp;D</oddFooter>
  </headerFooter>
  <rowBreaks count="2" manualBreakCount="2">
    <brk id="61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34.140625" style="11" customWidth="1"/>
    <col min="2" max="2" width="25.7109375" style="11" customWidth="1"/>
    <col min="3" max="3" width="28.7109375" style="11" customWidth="1"/>
    <col min="4" max="4" width="25.7109375" style="11" customWidth="1"/>
    <col min="5" max="5" width="10.7109375" style="25" customWidth="1"/>
    <col min="6" max="6" width="5.8515625" style="91" customWidth="1"/>
    <col min="7" max="7" width="9.851562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34" customWidth="1"/>
    <col min="12" max="12" width="12.00390625" style="11" customWidth="1"/>
    <col min="13" max="16384" width="11.421875" style="11" customWidth="1"/>
  </cols>
  <sheetData>
    <row r="1" spans="1:11" s="20" customFormat="1" ht="13.5">
      <c r="A1" s="31" t="s">
        <v>48</v>
      </c>
      <c r="D1" s="20" t="s">
        <v>49</v>
      </c>
      <c r="E1" s="21"/>
      <c r="F1" s="88"/>
      <c r="K1" s="27"/>
    </row>
    <row r="2" spans="5:11" s="20" customFormat="1" ht="11.25">
      <c r="E2" s="21"/>
      <c r="F2" s="88"/>
      <c r="K2" s="27"/>
    </row>
    <row r="3" spans="1:12" s="22" customFormat="1" ht="24" thickBot="1">
      <c r="A3" s="22" t="s">
        <v>2</v>
      </c>
      <c r="B3" s="22" t="s">
        <v>0</v>
      </c>
      <c r="C3" s="22" t="s">
        <v>3</v>
      </c>
      <c r="D3" s="22" t="s">
        <v>0</v>
      </c>
      <c r="E3" s="23" t="s">
        <v>4</v>
      </c>
      <c r="F3" s="89"/>
      <c r="G3" s="24" t="s">
        <v>24</v>
      </c>
      <c r="H3" s="24" t="s">
        <v>25</v>
      </c>
      <c r="I3" s="24" t="s">
        <v>20</v>
      </c>
      <c r="J3" s="24" t="s">
        <v>21</v>
      </c>
      <c r="K3" s="33" t="s">
        <v>26</v>
      </c>
      <c r="L3" s="22" t="s">
        <v>38</v>
      </c>
    </row>
    <row r="4" spans="1:11" s="20" customFormat="1" ht="45.75" thickTop="1">
      <c r="A4" s="60" t="s">
        <v>45</v>
      </c>
      <c r="B4" s="26" t="s">
        <v>46</v>
      </c>
      <c r="C4" s="61" t="s">
        <v>40</v>
      </c>
      <c r="D4" s="52" t="s">
        <v>46</v>
      </c>
      <c r="E4" s="38">
        <v>38777</v>
      </c>
      <c r="F4" s="88" t="s">
        <v>57</v>
      </c>
      <c r="G4" s="29">
        <v>38912</v>
      </c>
      <c r="H4" s="94">
        <v>38970</v>
      </c>
      <c r="I4" s="27">
        <v>3</v>
      </c>
      <c r="J4" s="27">
        <v>4</v>
      </c>
      <c r="K4" s="27">
        <f aca="true" t="shared" si="0" ref="K4:K15">I4+J4</f>
        <v>7</v>
      </c>
    </row>
    <row r="5" spans="1:11" s="20" customFormat="1" ht="45">
      <c r="A5" s="20" t="s">
        <v>137</v>
      </c>
      <c r="B5" s="26" t="s">
        <v>138</v>
      </c>
      <c r="C5" s="36" t="s">
        <v>233</v>
      </c>
      <c r="D5" s="37" t="s">
        <v>100</v>
      </c>
      <c r="E5" s="38">
        <v>39052</v>
      </c>
      <c r="F5" s="88" t="s">
        <v>163</v>
      </c>
      <c r="G5" s="29">
        <v>39089</v>
      </c>
      <c r="H5" s="94">
        <v>39149</v>
      </c>
      <c r="I5" s="27">
        <v>3</v>
      </c>
      <c r="J5" s="27">
        <v>2</v>
      </c>
      <c r="K5" s="27">
        <f t="shared" si="0"/>
        <v>5</v>
      </c>
    </row>
    <row r="6" spans="1:12" s="20" customFormat="1" ht="45">
      <c r="A6" s="19" t="s">
        <v>224</v>
      </c>
      <c r="B6" s="26" t="s">
        <v>227</v>
      </c>
      <c r="C6" s="36" t="s">
        <v>228</v>
      </c>
      <c r="D6" s="37" t="s">
        <v>229</v>
      </c>
      <c r="E6" s="38">
        <v>39142</v>
      </c>
      <c r="F6" s="88" t="s">
        <v>163</v>
      </c>
      <c r="G6" s="29">
        <v>39148</v>
      </c>
      <c r="H6" s="94">
        <v>39212</v>
      </c>
      <c r="I6" s="27">
        <v>1</v>
      </c>
      <c r="J6" s="27">
        <v>0</v>
      </c>
      <c r="K6" s="27">
        <f t="shared" si="0"/>
        <v>1</v>
      </c>
      <c r="L6" s="20" t="s">
        <v>264</v>
      </c>
    </row>
    <row r="7" spans="1:11" s="20" customFormat="1" ht="45">
      <c r="A7" s="20" t="s">
        <v>218</v>
      </c>
      <c r="B7" s="26" t="s">
        <v>219</v>
      </c>
      <c r="C7" s="61" t="s">
        <v>220</v>
      </c>
      <c r="D7" s="52" t="s">
        <v>221</v>
      </c>
      <c r="E7" s="38">
        <v>39142</v>
      </c>
      <c r="F7" s="88" t="s">
        <v>249</v>
      </c>
      <c r="G7" s="94">
        <v>39169</v>
      </c>
      <c r="H7" s="94">
        <v>39227</v>
      </c>
      <c r="I7" s="27">
        <v>3</v>
      </c>
      <c r="J7" s="27">
        <v>2</v>
      </c>
      <c r="K7" s="27">
        <f t="shared" si="0"/>
        <v>5</v>
      </c>
    </row>
    <row r="8" spans="1:11" s="20" customFormat="1" ht="45">
      <c r="A8" s="26" t="s">
        <v>238</v>
      </c>
      <c r="B8" s="26" t="s">
        <v>251</v>
      </c>
      <c r="C8" s="61" t="s">
        <v>240</v>
      </c>
      <c r="D8" s="52" t="s">
        <v>239</v>
      </c>
      <c r="E8" s="38">
        <v>39173</v>
      </c>
      <c r="F8" s="88" t="s">
        <v>255</v>
      </c>
      <c r="G8" s="29">
        <v>39191</v>
      </c>
      <c r="H8" s="94">
        <v>39253</v>
      </c>
      <c r="I8" s="27">
        <v>6</v>
      </c>
      <c r="J8" s="27">
        <v>3</v>
      </c>
      <c r="K8" s="27">
        <f t="shared" si="0"/>
        <v>9</v>
      </c>
    </row>
    <row r="9" spans="1:11" s="20" customFormat="1" ht="45">
      <c r="A9" s="26" t="s">
        <v>241</v>
      </c>
      <c r="B9" s="26" t="s">
        <v>251</v>
      </c>
      <c r="C9" s="52" t="s">
        <v>181</v>
      </c>
      <c r="D9" s="52" t="s">
        <v>182</v>
      </c>
      <c r="E9" s="38">
        <v>39173</v>
      </c>
      <c r="F9" s="88"/>
      <c r="G9" s="94" t="s">
        <v>80</v>
      </c>
      <c r="H9" s="88"/>
      <c r="I9" s="27"/>
      <c r="J9" s="27"/>
      <c r="K9" s="27">
        <f t="shared" si="0"/>
        <v>0</v>
      </c>
    </row>
    <row r="10" spans="1:12" s="20" customFormat="1" ht="45">
      <c r="A10" s="19" t="s">
        <v>151</v>
      </c>
      <c r="B10" s="26" t="s">
        <v>172</v>
      </c>
      <c r="C10" s="36" t="s">
        <v>155</v>
      </c>
      <c r="D10" s="37" t="s">
        <v>156</v>
      </c>
      <c r="E10" s="39">
        <v>39083</v>
      </c>
      <c r="F10" s="88" t="s">
        <v>150</v>
      </c>
      <c r="G10" s="29">
        <v>39086</v>
      </c>
      <c r="H10" s="94" t="s">
        <v>7</v>
      </c>
      <c r="I10" s="27"/>
      <c r="J10" s="27"/>
      <c r="K10" s="27">
        <f t="shared" si="0"/>
        <v>0</v>
      </c>
      <c r="L10" s="26" t="s">
        <v>187</v>
      </c>
    </row>
    <row r="11" spans="1:11" s="20" customFormat="1" ht="45">
      <c r="A11" s="20" t="s">
        <v>112</v>
      </c>
      <c r="B11" s="26" t="s">
        <v>113</v>
      </c>
      <c r="C11" s="52" t="s">
        <v>75</v>
      </c>
      <c r="D11" s="52" t="s">
        <v>175</v>
      </c>
      <c r="E11" s="39">
        <v>39052</v>
      </c>
      <c r="F11" s="88"/>
      <c r="G11" s="94" t="s">
        <v>80</v>
      </c>
      <c r="H11" s="88"/>
      <c r="I11" s="27"/>
      <c r="J11" s="27"/>
      <c r="K11" s="27">
        <f t="shared" si="0"/>
        <v>0</v>
      </c>
    </row>
    <row r="12" spans="1:12" s="20" customFormat="1" ht="45">
      <c r="A12" s="26" t="s">
        <v>116</v>
      </c>
      <c r="B12" s="26" t="s">
        <v>113</v>
      </c>
      <c r="C12" s="52" t="s">
        <v>114</v>
      </c>
      <c r="D12" s="52" t="s">
        <v>115</v>
      </c>
      <c r="E12" s="39">
        <v>39052</v>
      </c>
      <c r="F12" s="88"/>
      <c r="G12" s="29">
        <v>39155</v>
      </c>
      <c r="H12" s="88" t="s">
        <v>6</v>
      </c>
      <c r="I12" s="27"/>
      <c r="J12" s="27"/>
      <c r="K12" s="27">
        <f t="shared" si="0"/>
        <v>0</v>
      </c>
      <c r="L12" s="20" t="s">
        <v>143</v>
      </c>
    </row>
    <row r="13" s="20" customFormat="1" ht="11.25">
      <c r="K13" s="27">
        <f t="shared" si="0"/>
        <v>0</v>
      </c>
    </row>
    <row r="14" s="20" customFormat="1" ht="11.25">
      <c r="K14" s="27">
        <f>I9+J9</f>
        <v>0</v>
      </c>
    </row>
    <row r="15" spans="1:11" s="20" customFormat="1" ht="12">
      <c r="A15" s="96"/>
      <c r="B15" s="26"/>
      <c r="C15" s="52"/>
      <c r="D15" s="52"/>
      <c r="E15" s="39"/>
      <c r="F15" s="90"/>
      <c r="G15" s="29"/>
      <c r="I15" s="27"/>
      <c r="J15" s="27"/>
      <c r="K15" s="27">
        <f t="shared" si="0"/>
        <v>0</v>
      </c>
    </row>
    <row r="16" spans="6:11" s="28" customFormat="1" ht="12">
      <c r="F16" s="90"/>
      <c r="G16" s="35"/>
      <c r="H16" s="1"/>
      <c r="I16" s="1"/>
      <c r="J16" s="1"/>
      <c r="K16" s="27">
        <f aca="true" t="shared" si="1" ref="K16:K28">I16+J16</f>
        <v>0</v>
      </c>
    </row>
    <row r="17" spans="2:11" s="20" customFormat="1" ht="11.25">
      <c r="B17" s="26"/>
      <c r="E17" s="39"/>
      <c r="F17" s="90"/>
      <c r="G17" s="29"/>
      <c r="I17" s="27"/>
      <c r="J17" s="27"/>
      <c r="K17" s="27">
        <f t="shared" si="1"/>
        <v>0</v>
      </c>
    </row>
    <row r="18" spans="5:11" s="20" customFormat="1" ht="11.25">
      <c r="E18" s="39"/>
      <c r="F18" s="90"/>
      <c r="G18" s="29"/>
      <c r="I18" s="27"/>
      <c r="J18" s="27"/>
      <c r="K18" s="27">
        <f t="shared" si="1"/>
        <v>0</v>
      </c>
    </row>
    <row r="19" spans="5:11" s="20" customFormat="1" ht="11.25">
      <c r="E19" s="21"/>
      <c r="F19" s="88"/>
      <c r="I19" s="27"/>
      <c r="J19" s="27"/>
      <c r="K19" s="27">
        <f t="shared" si="1"/>
        <v>0</v>
      </c>
    </row>
    <row r="20" spans="5:11" s="20" customFormat="1" ht="11.25">
      <c r="E20" s="21"/>
      <c r="F20" s="88"/>
      <c r="I20" s="27"/>
      <c r="J20" s="27"/>
      <c r="K20" s="27">
        <f t="shared" si="1"/>
        <v>0</v>
      </c>
    </row>
    <row r="21" spans="1:11" s="20" customFormat="1" ht="12">
      <c r="A21" s="19"/>
      <c r="E21" s="21"/>
      <c r="F21" s="88"/>
      <c r="I21" s="27"/>
      <c r="J21" s="27"/>
      <c r="K21" s="27">
        <f t="shared" si="1"/>
        <v>0</v>
      </c>
    </row>
    <row r="22" spans="6:11" s="20" customFormat="1" ht="11.25">
      <c r="F22" s="88"/>
      <c r="I22" s="27"/>
      <c r="J22" s="27"/>
      <c r="K22" s="27">
        <f>I22+J22</f>
        <v>0</v>
      </c>
    </row>
    <row r="23" spans="6:11" s="20" customFormat="1" ht="12" customHeight="1">
      <c r="F23" s="88"/>
      <c r="I23" s="27"/>
      <c r="J23" s="27"/>
      <c r="K23" s="27">
        <f t="shared" si="1"/>
        <v>0</v>
      </c>
    </row>
    <row r="24" spans="5:11" s="20" customFormat="1" ht="12.75" customHeight="1">
      <c r="E24" s="21"/>
      <c r="F24" s="88"/>
      <c r="I24" s="27"/>
      <c r="J24" s="27"/>
      <c r="K24" s="27">
        <f t="shared" si="1"/>
        <v>0</v>
      </c>
    </row>
    <row r="25" spans="5:11" s="20" customFormat="1" ht="12.75" customHeight="1">
      <c r="E25" s="21"/>
      <c r="F25" s="88"/>
      <c r="I25" s="27"/>
      <c r="J25" s="27"/>
      <c r="K25" s="27">
        <f t="shared" si="1"/>
        <v>0</v>
      </c>
    </row>
    <row r="26" spans="5:11" s="20" customFormat="1" ht="12.75" customHeight="1">
      <c r="E26" s="21"/>
      <c r="F26" s="88"/>
      <c r="I26" s="27"/>
      <c r="J26" s="27"/>
      <c r="K26" s="27">
        <f t="shared" si="1"/>
        <v>0</v>
      </c>
    </row>
    <row r="27" spans="3:11" s="20" customFormat="1" ht="11.25">
      <c r="C27" s="30"/>
      <c r="D27" s="30"/>
      <c r="E27" s="21"/>
      <c r="F27" s="88"/>
      <c r="I27" s="27"/>
      <c r="J27" s="27"/>
      <c r="K27" s="27">
        <f t="shared" si="1"/>
        <v>0</v>
      </c>
    </row>
    <row r="28" spans="3:11" s="20" customFormat="1" ht="11.25">
      <c r="C28" s="30"/>
      <c r="D28" s="30"/>
      <c r="E28" s="21"/>
      <c r="F28" s="88"/>
      <c r="I28" s="27"/>
      <c r="J28" s="27"/>
      <c r="K28" s="27">
        <f t="shared" si="1"/>
        <v>0</v>
      </c>
    </row>
    <row r="29" spans="1:11" s="20" customFormat="1" ht="12">
      <c r="A29" s="28"/>
      <c r="B29" s="30"/>
      <c r="C29" s="30"/>
      <c r="D29" s="30"/>
      <c r="E29" s="21"/>
      <c r="F29" s="88"/>
      <c r="K29" s="27"/>
    </row>
    <row r="30" spans="1:11" s="20" customFormat="1" ht="11.25">
      <c r="A30" s="30"/>
      <c r="B30" s="62"/>
      <c r="C30" s="1"/>
      <c r="D30" s="62"/>
      <c r="E30" s="21"/>
      <c r="F30" s="88"/>
      <c r="K30" s="27"/>
    </row>
    <row r="31" spans="1:11" s="20" customFormat="1" ht="11.25">
      <c r="A31" s="30"/>
      <c r="B31" s="62"/>
      <c r="C31" s="1"/>
      <c r="D31" s="62"/>
      <c r="E31" s="21"/>
      <c r="F31" s="88"/>
      <c r="K31" s="27"/>
    </row>
    <row r="32" spans="1:11" s="20" customFormat="1" ht="11.25">
      <c r="A32" s="1"/>
      <c r="B32" s="62"/>
      <c r="C32" s="1"/>
      <c r="D32" s="62"/>
      <c r="E32" s="21"/>
      <c r="F32" s="88"/>
      <c r="K32" s="27"/>
    </row>
    <row r="33" spans="1:11" s="20" customFormat="1" ht="11.25">
      <c r="A33" s="1"/>
      <c r="B33" s="62"/>
      <c r="C33" s="1"/>
      <c r="D33" s="62"/>
      <c r="E33" s="21"/>
      <c r="F33" s="88"/>
      <c r="K33" s="27"/>
    </row>
    <row r="34" spans="1:11" s="20" customFormat="1" ht="11.25">
      <c r="A34" s="1"/>
      <c r="B34" s="62"/>
      <c r="C34" s="1"/>
      <c r="D34" s="62"/>
      <c r="E34" s="21"/>
      <c r="F34" s="88"/>
      <c r="K34" s="27"/>
    </row>
    <row r="35" spans="1:11" s="20" customFormat="1" ht="12.75" customHeight="1">
      <c r="A35" s="1"/>
      <c r="B35" s="62"/>
      <c r="C35" s="1"/>
      <c r="D35" s="62"/>
      <c r="E35" s="21"/>
      <c r="F35" s="88"/>
      <c r="K35" s="27"/>
    </row>
    <row r="36" spans="1:11" s="20" customFormat="1" ht="12.75" customHeight="1">
      <c r="A36" s="1"/>
      <c r="B36" s="62"/>
      <c r="C36" s="1"/>
      <c r="D36" s="62"/>
      <c r="E36" s="21"/>
      <c r="F36" s="88"/>
      <c r="K36" s="27"/>
    </row>
    <row r="37" spans="1:11" s="20" customFormat="1" ht="12">
      <c r="A37" s="30"/>
      <c r="B37" s="30"/>
      <c r="C37" s="2"/>
      <c r="D37" s="1"/>
      <c r="E37" s="21"/>
      <c r="F37" s="88"/>
      <c r="K37" s="27"/>
    </row>
    <row r="38" spans="3:11" s="20" customFormat="1" ht="12">
      <c r="C38" s="2"/>
      <c r="D38" s="1"/>
      <c r="E38" s="21"/>
      <c r="F38" s="88"/>
      <c r="K38" s="27"/>
    </row>
    <row r="39" spans="3:11" s="20" customFormat="1" ht="12">
      <c r="C39" s="2"/>
      <c r="D39" s="1"/>
      <c r="E39" s="21"/>
      <c r="F39" s="88"/>
      <c r="K39" s="27"/>
    </row>
    <row r="40" spans="3:11" s="20" customFormat="1" ht="12">
      <c r="C40" s="2"/>
      <c r="D40" s="1"/>
      <c r="E40" s="21"/>
      <c r="F40" s="88"/>
      <c r="K40" s="27"/>
    </row>
    <row r="41" spans="3:11" s="20" customFormat="1" ht="12">
      <c r="C41" s="2"/>
      <c r="D41" s="1"/>
      <c r="E41" s="21"/>
      <c r="F41" s="88"/>
      <c r="K41" s="27"/>
    </row>
    <row r="42" spans="3:11" s="20" customFormat="1" ht="12">
      <c r="C42" s="2"/>
      <c r="D42" s="1"/>
      <c r="E42" s="21"/>
      <c r="F42" s="88"/>
      <c r="K42" s="27"/>
    </row>
    <row r="43" spans="5:11" s="20" customFormat="1" ht="11.25">
      <c r="E43" s="21"/>
      <c r="F43" s="88"/>
      <c r="K43" s="27"/>
    </row>
  </sheetData>
  <autoFilter ref="A3:L5"/>
  <printOptions/>
  <pageMargins left="0.75" right="0.75" top="1" bottom="1" header="0.5" footer="0.5"/>
  <pageSetup horizontalDpi="300" verticalDpi="300" orientation="landscape" paperSize="9" scale="73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32" sqref="B32"/>
    </sheetView>
  </sheetViews>
  <sheetFormatPr defaultColWidth="11.421875" defaultRowHeight="12.75"/>
  <cols>
    <col min="1" max="1" width="37.8515625" style="0" customWidth="1"/>
    <col min="2" max="2" width="2.7109375" style="3" customWidth="1"/>
    <col min="3" max="3" width="15.7109375" style="0" customWidth="1"/>
    <col min="4" max="7" width="5.57421875" style="9" customWidth="1"/>
    <col min="8" max="9" width="4.28125" style="9" customWidth="1"/>
    <col min="10" max="10" width="5.7109375" style="9" customWidth="1"/>
    <col min="11" max="12" width="3.7109375" style="0" customWidth="1"/>
  </cols>
  <sheetData>
    <row r="1" ht="13.5">
      <c r="A1" s="8" t="s">
        <v>202</v>
      </c>
    </row>
    <row r="2" spans="2:10" s="10" customFormat="1" ht="12.75" customHeight="1" thickBot="1">
      <c r="B2" s="9"/>
      <c r="D2" s="45"/>
      <c r="E2" s="45"/>
      <c r="F2" s="45"/>
      <c r="G2" s="45"/>
      <c r="H2" s="45"/>
      <c r="I2" s="45"/>
      <c r="J2" s="45"/>
    </row>
    <row r="3" spans="1:10" s="50" customFormat="1" ht="24.75" customHeight="1" thickBot="1">
      <c r="A3" s="46" t="s">
        <v>31</v>
      </c>
      <c r="B3" s="47" t="s">
        <v>32</v>
      </c>
      <c r="C3" s="48" t="s">
        <v>0</v>
      </c>
      <c r="D3" s="49" t="s">
        <v>33</v>
      </c>
      <c r="E3" s="49" t="s">
        <v>34</v>
      </c>
      <c r="F3" s="49" t="s">
        <v>1</v>
      </c>
      <c r="G3" s="49" t="s">
        <v>30</v>
      </c>
      <c r="H3" s="49" t="s">
        <v>5</v>
      </c>
      <c r="I3" s="49" t="s">
        <v>6</v>
      </c>
      <c r="J3" s="49" t="s">
        <v>7</v>
      </c>
    </row>
    <row r="4" spans="1:12" ht="12.75">
      <c r="A4" s="13" t="s">
        <v>243</v>
      </c>
      <c r="B4" s="18" t="s">
        <v>65</v>
      </c>
      <c r="C4" s="18" t="s">
        <v>244</v>
      </c>
      <c r="D4" s="42">
        <v>1</v>
      </c>
      <c r="E4" s="109"/>
      <c r="F4" s="109">
        <v>1</v>
      </c>
      <c r="G4" s="109"/>
      <c r="H4" s="109">
        <v>1</v>
      </c>
      <c r="I4" s="109"/>
      <c r="J4" s="109"/>
      <c r="L4">
        <v>1</v>
      </c>
    </row>
    <row r="5" spans="1:12" s="11" customFormat="1" ht="12">
      <c r="A5" s="97" t="s">
        <v>226</v>
      </c>
      <c r="B5" s="55" t="s">
        <v>65</v>
      </c>
      <c r="C5" s="55" t="s">
        <v>262</v>
      </c>
      <c r="D5" s="56">
        <v>1</v>
      </c>
      <c r="E5" s="56"/>
      <c r="F5" s="56">
        <v>1</v>
      </c>
      <c r="G5" s="77"/>
      <c r="H5" s="77">
        <v>1</v>
      </c>
      <c r="I5" s="77"/>
      <c r="J5" s="77"/>
      <c r="L5" s="11">
        <v>1</v>
      </c>
    </row>
    <row r="6" spans="1:12" ht="12.75">
      <c r="A6" s="12" t="s">
        <v>237</v>
      </c>
      <c r="B6" s="18" t="s">
        <v>35</v>
      </c>
      <c r="C6" s="18" t="s">
        <v>236</v>
      </c>
      <c r="D6" s="42">
        <v>1</v>
      </c>
      <c r="E6" s="42"/>
      <c r="F6" s="42">
        <v>1</v>
      </c>
      <c r="G6" s="42"/>
      <c r="H6" s="42">
        <v>1</v>
      </c>
      <c r="I6" s="42"/>
      <c r="J6" s="42"/>
      <c r="L6">
        <v>1</v>
      </c>
    </row>
    <row r="7" spans="1:12" s="11" customFormat="1" ht="23.25" customHeight="1">
      <c r="A7" s="12" t="s">
        <v>167</v>
      </c>
      <c r="B7" s="18" t="s">
        <v>35</v>
      </c>
      <c r="C7" s="18" t="s">
        <v>68</v>
      </c>
      <c r="D7" s="42">
        <v>3</v>
      </c>
      <c r="E7" s="42"/>
      <c r="F7" s="42">
        <v>2</v>
      </c>
      <c r="G7" s="42">
        <v>1</v>
      </c>
      <c r="H7" s="42"/>
      <c r="I7" s="42">
        <v>2</v>
      </c>
      <c r="J7" s="42"/>
      <c r="L7" s="11">
        <v>1</v>
      </c>
    </row>
    <row r="8" spans="1:12" s="11" customFormat="1" ht="12" customHeight="1">
      <c r="A8" s="13" t="s">
        <v>234</v>
      </c>
      <c r="B8" s="76" t="s">
        <v>65</v>
      </c>
      <c r="C8" s="76" t="s">
        <v>97</v>
      </c>
      <c r="D8" s="78">
        <v>3</v>
      </c>
      <c r="E8" s="42">
        <v>1</v>
      </c>
      <c r="F8" s="42">
        <v>3</v>
      </c>
      <c r="G8" s="42">
        <v>1</v>
      </c>
      <c r="H8" s="42">
        <v>2</v>
      </c>
      <c r="I8" s="42"/>
      <c r="J8" s="42">
        <v>1</v>
      </c>
      <c r="L8" s="11">
        <v>1</v>
      </c>
    </row>
    <row r="9" spans="1:12" ht="12.75">
      <c r="A9" s="108" t="s">
        <v>198</v>
      </c>
      <c r="B9" s="18" t="s">
        <v>133</v>
      </c>
      <c r="C9" s="18" t="s">
        <v>199</v>
      </c>
      <c r="D9" s="107">
        <v>1</v>
      </c>
      <c r="E9" s="107"/>
      <c r="F9" s="107">
        <v>1</v>
      </c>
      <c r="G9" s="107"/>
      <c r="H9" s="107">
        <v>1</v>
      </c>
      <c r="I9" s="107"/>
      <c r="J9" s="107"/>
      <c r="L9">
        <v>1</v>
      </c>
    </row>
    <row r="10" spans="1:12" s="11" customFormat="1" ht="12.75" customHeight="1">
      <c r="A10" s="12" t="s">
        <v>109</v>
      </c>
      <c r="B10" s="18" t="s">
        <v>35</v>
      </c>
      <c r="C10" s="18" t="s">
        <v>110</v>
      </c>
      <c r="D10" s="78">
        <v>1</v>
      </c>
      <c r="E10" s="42">
        <v>1</v>
      </c>
      <c r="F10" s="42">
        <v>1</v>
      </c>
      <c r="G10" s="78">
        <v>1</v>
      </c>
      <c r="H10" s="78"/>
      <c r="I10" s="42">
        <v>1</v>
      </c>
      <c r="J10" s="42"/>
      <c r="L10" s="11">
        <v>1</v>
      </c>
    </row>
    <row r="11" spans="1:12" ht="12.75">
      <c r="A11" s="13" t="s">
        <v>231</v>
      </c>
      <c r="B11" s="76" t="s">
        <v>65</v>
      </c>
      <c r="C11" s="76" t="s">
        <v>261</v>
      </c>
      <c r="D11" s="107"/>
      <c r="E11" s="107">
        <v>1</v>
      </c>
      <c r="F11" s="107"/>
      <c r="G11" s="107">
        <v>1</v>
      </c>
      <c r="H11" s="107"/>
      <c r="I11" s="107"/>
      <c r="J11" s="107"/>
      <c r="L11" s="11">
        <v>1</v>
      </c>
    </row>
    <row r="12" spans="1:12" s="11" customFormat="1" ht="12">
      <c r="A12" s="12" t="s">
        <v>83</v>
      </c>
      <c r="B12" s="18" t="s">
        <v>35</v>
      </c>
      <c r="C12" s="18" t="s">
        <v>84</v>
      </c>
      <c r="D12" s="42">
        <v>1</v>
      </c>
      <c r="E12" s="42"/>
      <c r="F12" s="42">
        <v>1</v>
      </c>
      <c r="G12" s="42"/>
      <c r="H12" s="42">
        <v>1</v>
      </c>
      <c r="I12" s="78"/>
      <c r="J12" s="42"/>
      <c r="L12" s="11">
        <v>1</v>
      </c>
    </row>
    <row r="13" spans="1:12" s="11" customFormat="1" ht="12" customHeight="1">
      <c r="A13" s="15" t="s">
        <v>42</v>
      </c>
      <c r="B13" s="18" t="s">
        <v>35</v>
      </c>
      <c r="C13" s="18" t="s">
        <v>41</v>
      </c>
      <c r="D13" s="42">
        <v>2</v>
      </c>
      <c r="E13" s="78"/>
      <c r="F13" s="78">
        <v>1</v>
      </c>
      <c r="G13" s="78">
        <v>1</v>
      </c>
      <c r="H13" s="78">
        <v>1</v>
      </c>
      <c r="I13" s="42"/>
      <c r="J13" s="78"/>
      <c r="L13" s="11">
        <v>1</v>
      </c>
    </row>
    <row r="14" spans="1:12" s="11" customFormat="1" ht="12">
      <c r="A14" s="97" t="s">
        <v>119</v>
      </c>
      <c r="B14" s="18" t="s">
        <v>65</v>
      </c>
      <c r="C14" s="18" t="s">
        <v>120</v>
      </c>
      <c r="D14" s="42"/>
      <c r="E14" s="42">
        <v>2</v>
      </c>
      <c r="F14" s="42"/>
      <c r="G14" s="42">
        <v>2</v>
      </c>
      <c r="H14" s="42"/>
      <c r="I14" s="78"/>
      <c r="J14" s="42"/>
      <c r="L14" s="11">
        <v>1</v>
      </c>
    </row>
    <row r="15" spans="1:12" s="11" customFormat="1" ht="12">
      <c r="A15" s="13" t="s">
        <v>64</v>
      </c>
      <c r="B15" s="98" t="s">
        <v>65</v>
      </c>
      <c r="C15" s="98" t="s">
        <v>66</v>
      </c>
      <c r="D15" s="34">
        <v>3</v>
      </c>
      <c r="E15" s="99">
        <v>1</v>
      </c>
      <c r="F15" s="99">
        <v>2</v>
      </c>
      <c r="G15" s="99">
        <v>2</v>
      </c>
      <c r="H15" s="99">
        <v>1</v>
      </c>
      <c r="I15" s="99">
        <v>1</v>
      </c>
      <c r="J15" s="100"/>
      <c r="L15" s="11">
        <v>1</v>
      </c>
    </row>
    <row r="16" spans="1:12" s="11" customFormat="1" ht="12">
      <c r="A16" s="106" t="s">
        <v>132</v>
      </c>
      <c r="B16" s="101" t="s">
        <v>133</v>
      </c>
      <c r="C16" s="101" t="s">
        <v>135</v>
      </c>
      <c r="D16" s="102">
        <v>1</v>
      </c>
      <c r="E16" s="102"/>
      <c r="F16" s="102">
        <v>1</v>
      </c>
      <c r="G16" s="102"/>
      <c r="H16" s="102"/>
      <c r="I16" s="102">
        <v>1</v>
      </c>
      <c r="J16" s="102"/>
      <c r="L16" s="11">
        <v>1</v>
      </c>
    </row>
    <row r="17" spans="1:12" s="11" customFormat="1" ht="12.75">
      <c r="A17" s="14" t="s">
        <v>153</v>
      </c>
      <c r="B17" s="105" t="s">
        <v>65</v>
      </c>
      <c r="C17" s="104" t="s">
        <v>154</v>
      </c>
      <c r="D17" s="103">
        <v>1</v>
      </c>
      <c r="E17" s="103"/>
      <c r="F17" s="103">
        <v>1</v>
      </c>
      <c r="G17" s="103"/>
      <c r="H17" s="103"/>
      <c r="I17" s="103"/>
      <c r="J17" s="103">
        <v>1</v>
      </c>
      <c r="K17"/>
      <c r="L17" s="11">
        <v>1</v>
      </c>
    </row>
    <row r="18" spans="1:12" ht="12.75">
      <c r="A18" s="13" t="s">
        <v>67</v>
      </c>
      <c r="B18" s="18" t="s">
        <v>65</v>
      </c>
      <c r="C18" s="18" t="s">
        <v>68</v>
      </c>
      <c r="D18" s="42">
        <v>1</v>
      </c>
      <c r="E18" s="42"/>
      <c r="F18" s="42">
        <v>1</v>
      </c>
      <c r="G18" s="42"/>
      <c r="H18" s="42">
        <v>1</v>
      </c>
      <c r="I18" s="42"/>
      <c r="J18" s="42"/>
      <c r="K18" s="11"/>
      <c r="L18" s="11">
        <v>1</v>
      </c>
    </row>
    <row r="19" spans="1:12" s="11" customFormat="1" ht="12">
      <c r="A19" s="87" t="s">
        <v>165</v>
      </c>
      <c r="B19" s="18" t="s">
        <v>35</v>
      </c>
      <c r="C19" s="18" t="s">
        <v>144</v>
      </c>
      <c r="D19" s="42">
        <v>1</v>
      </c>
      <c r="E19" s="42"/>
      <c r="F19" s="42">
        <v>1</v>
      </c>
      <c r="G19" s="42"/>
      <c r="H19" s="42">
        <v>1</v>
      </c>
      <c r="I19" s="42"/>
      <c r="J19" s="42"/>
      <c r="L19" s="11">
        <v>1</v>
      </c>
    </row>
    <row r="20" spans="1:12" s="11" customFormat="1" ht="12">
      <c r="A20" s="111" t="s">
        <v>285</v>
      </c>
      <c r="B20" s="18" t="s">
        <v>65</v>
      </c>
      <c r="C20" s="18" t="s">
        <v>281</v>
      </c>
      <c r="D20" s="42"/>
      <c r="E20" s="42">
        <v>3</v>
      </c>
      <c r="F20" s="42">
        <v>2</v>
      </c>
      <c r="G20" s="42">
        <v>1</v>
      </c>
      <c r="H20" s="42">
        <v>1</v>
      </c>
      <c r="I20" s="42"/>
      <c r="J20" s="42">
        <v>1</v>
      </c>
      <c r="L20" s="11">
        <v>1</v>
      </c>
    </row>
    <row r="21" spans="1:12" s="11" customFormat="1" ht="12">
      <c r="A21" s="87" t="s">
        <v>216</v>
      </c>
      <c r="B21" s="18" t="s">
        <v>35</v>
      </c>
      <c r="C21" s="18" t="s">
        <v>217</v>
      </c>
      <c r="D21" s="42">
        <v>1</v>
      </c>
      <c r="E21" s="42"/>
      <c r="F21" s="42">
        <v>1</v>
      </c>
      <c r="G21" s="42"/>
      <c r="H21" s="42">
        <v>1</v>
      </c>
      <c r="I21" s="42"/>
      <c r="J21" s="42"/>
      <c r="L21" s="11">
        <v>1</v>
      </c>
    </row>
    <row r="22" spans="1:12" s="11" customFormat="1" ht="12">
      <c r="A22" s="13" t="s">
        <v>161</v>
      </c>
      <c r="B22" s="18" t="s">
        <v>65</v>
      </c>
      <c r="C22" s="18" t="s">
        <v>162</v>
      </c>
      <c r="D22" s="42">
        <v>1</v>
      </c>
      <c r="E22" s="42">
        <v>1</v>
      </c>
      <c r="F22" s="42">
        <v>2</v>
      </c>
      <c r="G22" s="42"/>
      <c r="H22" s="42">
        <v>2</v>
      </c>
      <c r="I22" s="42"/>
      <c r="J22" s="42"/>
      <c r="L22" s="11">
        <v>1</v>
      </c>
    </row>
    <row r="23" spans="1:12" s="11" customFormat="1" ht="12">
      <c r="A23" s="13" t="s">
        <v>111</v>
      </c>
      <c r="B23" s="18" t="s">
        <v>65</v>
      </c>
      <c r="C23" s="18" t="s">
        <v>145</v>
      </c>
      <c r="D23" s="42">
        <v>0</v>
      </c>
      <c r="E23" s="42"/>
      <c r="F23" s="42"/>
      <c r="G23" s="42"/>
      <c r="H23" s="42"/>
      <c r="I23" s="42"/>
      <c r="J23" s="42"/>
      <c r="L23" s="11">
        <v>1</v>
      </c>
    </row>
    <row r="24" spans="1:12" s="11" customFormat="1" ht="12">
      <c r="A24" s="15" t="s">
        <v>177</v>
      </c>
      <c r="B24" s="18" t="s">
        <v>35</v>
      </c>
      <c r="C24" s="18" t="s">
        <v>178</v>
      </c>
      <c r="D24" s="42">
        <v>2</v>
      </c>
      <c r="E24" s="78">
        <v>1</v>
      </c>
      <c r="F24" s="78">
        <v>1</v>
      </c>
      <c r="G24" s="78">
        <v>2</v>
      </c>
      <c r="H24" s="78">
        <v>1</v>
      </c>
      <c r="I24" s="78"/>
      <c r="J24" s="77"/>
      <c r="L24" s="11">
        <v>1</v>
      </c>
    </row>
    <row r="25" spans="1:12" s="11" customFormat="1" ht="12">
      <c r="A25" s="12" t="s">
        <v>77</v>
      </c>
      <c r="B25" s="18" t="s">
        <v>35</v>
      </c>
      <c r="C25" s="18" t="s">
        <v>78</v>
      </c>
      <c r="D25" s="78">
        <v>5</v>
      </c>
      <c r="E25" s="78"/>
      <c r="F25" s="78">
        <v>2</v>
      </c>
      <c r="G25" s="78">
        <v>3</v>
      </c>
      <c r="H25" s="78">
        <v>2</v>
      </c>
      <c r="I25" s="78"/>
      <c r="J25" s="78"/>
      <c r="L25" s="11">
        <v>1</v>
      </c>
    </row>
    <row r="26" spans="1:12" s="11" customFormat="1" ht="12">
      <c r="A26" s="15" t="s">
        <v>53</v>
      </c>
      <c r="B26" s="18" t="s">
        <v>35</v>
      </c>
      <c r="C26" s="18" t="s">
        <v>94</v>
      </c>
      <c r="D26" s="42">
        <v>1</v>
      </c>
      <c r="E26" s="78"/>
      <c r="F26" s="78"/>
      <c r="G26" s="78">
        <v>1</v>
      </c>
      <c r="H26" s="78"/>
      <c r="I26" s="78"/>
      <c r="J26" s="77"/>
      <c r="L26" s="11">
        <v>1</v>
      </c>
    </row>
    <row r="27" spans="1:10" s="11" customFormat="1" ht="11.25">
      <c r="A27" s="16"/>
      <c r="B27" s="78"/>
      <c r="C27" s="76"/>
      <c r="D27" s="79"/>
      <c r="E27" s="79"/>
      <c r="F27" s="79"/>
      <c r="G27" s="79"/>
      <c r="H27" s="79"/>
      <c r="I27" s="79"/>
      <c r="J27" s="79"/>
    </row>
    <row r="28" spans="1:10" s="11" customFormat="1" ht="12">
      <c r="A28" s="17"/>
      <c r="B28" s="78"/>
      <c r="C28" s="76"/>
      <c r="D28" s="79"/>
      <c r="E28" s="79"/>
      <c r="F28" s="79"/>
      <c r="G28" s="79"/>
      <c r="H28" s="79"/>
      <c r="I28" s="79"/>
      <c r="J28" s="79"/>
    </row>
    <row r="29" spans="1:12" s="11" customFormat="1" ht="12">
      <c r="A29" s="57" t="s">
        <v>207</v>
      </c>
      <c r="B29" s="76" t="s">
        <v>85</v>
      </c>
      <c r="C29" s="76" t="s">
        <v>86</v>
      </c>
      <c r="D29" s="78">
        <v>2</v>
      </c>
      <c r="E29" s="79"/>
      <c r="F29" s="79">
        <v>1</v>
      </c>
      <c r="G29" s="79">
        <v>1</v>
      </c>
      <c r="H29" s="79"/>
      <c r="I29" s="79">
        <v>1</v>
      </c>
      <c r="J29" s="79"/>
      <c r="L29" s="11">
        <v>1</v>
      </c>
    </row>
    <row r="30" spans="1:12" s="11" customFormat="1" ht="24" thickBot="1">
      <c r="A30" s="58" t="s">
        <v>105</v>
      </c>
      <c r="B30" s="84" t="s">
        <v>32</v>
      </c>
      <c r="C30" s="59" t="s">
        <v>106</v>
      </c>
      <c r="D30" s="85">
        <v>1</v>
      </c>
      <c r="E30" s="80"/>
      <c r="F30" s="80">
        <v>1</v>
      </c>
      <c r="G30" s="80"/>
      <c r="H30" s="80">
        <v>1</v>
      </c>
      <c r="I30" s="80"/>
      <c r="J30" s="80"/>
      <c r="K30" s="20"/>
      <c r="L30" s="20">
        <v>1</v>
      </c>
    </row>
    <row r="31" spans="1:10" s="51" customFormat="1" ht="12" thickBot="1">
      <c r="A31" s="81" t="s">
        <v>36</v>
      </c>
      <c r="B31" s="82">
        <f>SUM(L4:L30)</f>
        <v>25</v>
      </c>
      <c r="C31" s="81" t="s">
        <v>37</v>
      </c>
      <c r="D31" s="83">
        <f>SUM(D4:D30)</f>
        <v>34</v>
      </c>
      <c r="E31" s="83">
        <f aca="true" t="shared" si="0" ref="E31:J31">SUM(E4:E30)</f>
        <v>11</v>
      </c>
      <c r="F31" s="83">
        <f t="shared" si="0"/>
        <v>28</v>
      </c>
      <c r="G31" s="83">
        <f t="shared" si="0"/>
        <v>17</v>
      </c>
      <c r="H31" s="83">
        <f t="shared" si="0"/>
        <v>19</v>
      </c>
      <c r="I31" s="83">
        <f t="shared" si="0"/>
        <v>6</v>
      </c>
      <c r="J31" s="83">
        <f t="shared" si="0"/>
        <v>3</v>
      </c>
    </row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workbookViewId="0" topLeftCell="A1">
      <pane ySplit="2" topLeftCell="BM3" activePane="bottomLeft" state="frozen"/>
      <selection pane="topLeft" activeCell="A1" sqref="A1"/>
      <selection pane="bottomLeft" activeCell="B39" sqref="B39"/>
    </sheetView>
  </sheetViews>
  <sheetFormatPr defaultColWidth="11.421875" defaultRowHeight="12.75"/>
  <cols>
    <col min="1" max="1" width="4.57421875" style="32" customWidth="1"/>
    <col min="2" max="2" width="11.421875" style="32" customWidth="1"/>
    <col min="3" max="3" width="40.8515625" style="32" customWidth="1"/>
    <col min="4" max="4" width="30.140625" style="32" customWidth="1"/>
    <col min="5" max="5" width="12.57421875" style="41" customWidth="1"/>
    <col min="6" max="11" width="9.7109375" style="41" customWidth="1"/>
    <col min="12" max="12" width="21.421875" style="32" customWidth="1"/>
    <col min="13" max="16384" width="11.421875" style="32" customWidth="1"/>
  </cols>
  <sheetData>
    <row r="1" spans="1:12" s="40" customFormat="1" ht="27" thickBot="1">
      <c r="A1" s="4"/>
      <c r="B1" s="4" t="s">
        <v>18</v>
      </c>
      <c r="C1" s="4" t="s">
        <v>2</v>
      </c>
      <c r="D1" s="4" t="s">
        <v>0</v>
      </c>
      <c r="E1" s="6" t="s">
        <v>22</v>
      </c>
      <c r="F1" s="6" t="s">
        <v>23</v>
      </c>
      <c r="G1" s="5" t="s">
        <v>1</v>
      </c>
      <c r="H1" s="6" t="s">
        <v>30</v>
      </c>
      <c r="I1" s="5" t="s">
        <v>5</v>
      </c>
      <c r="J1" s="5" t="s">
        <v>6</v>
      </c>
      <c r="K1" s="5" t="s">
        <v>7</v>
      </c>
      <c r="L1" s="7" t="s">
        <v>29</v>
      </c>
    </row>
    <row r="2" spans="1:11" s="40" customFormat="1" ht="14.25" thickBot="1" thickTop="1">
      <c r="A2" s="4" t="s">
        <v>17</v>
      </c>
      <c r="B2" s="5">
        <f>SUM(B3:B100)</f>
        <v>36</v>
      </c>
      <c r="C2" s="4"/>
      <c r="D2" s="4"/>
      <c r="E2" s="5">
        <f aca="true" t="shared" si="0" ref="E2:K2">SUM(E3:E100)</f>
        <v>34</v>
      </c>
      <c r="F2" s="5">
        <f t="shared" si="0"/>
        <v>2</v>
      </c>
      <c r="G2" s="5">
        <f t="shared" si="0"/>
        <v>28</v>
      </c>
      <c r="H2" s="5">
        <f t="shared" si="0"/>
        <v>6</v>
      </c>
      <c r="I2" s="5">
        <f t="shared" si="0"/>
        <v>19</v>
      </c>
      <c r="J2" s="5">
        <f t="shared" si="0"/>
        <v>6</v>
      </c>
      <c r="K2" s="5">
        <f t="shared" si="0"/>
        <v>3</v>
      </c>
    </row>
    <row r="3" spans="2:9" ht="13.5" thickTop="1">
      <c r="B3" s="41">
        <v>1</v>
      </c>
      <c r="C3" s="110" t="s">
        <v>43</v>
      </c>
      <c r="D3" s="32" t="s">
        <v>44</v>
      </c>
      <c r="E3" s="41">
        <v>1</v>
      </c>
      <c r="G3" s="41">
        <v>1</v>
      </c>
      <c r="I3" s="41">
        <v>1</v>
      </c>
    </row>
    <row r="4" spans="2:8" ht="12.75">
      <c r="B4" s="41">
        <v>1</v>
      </c>
      <c r="C4" s="110" t="s">
        <v>51</v>
      </c>
      <c r="D4" s="32" t="s">
        <v>52</v>
      </c>
      <c r="E4" s="41">
        <v>1</v>
      </c>
      <c r="H4" s="41">
        <v>1</v>
      </c>
    </row>
    <row r="5" spans="2:9" ht="12.75">
      <c r="B5" s="41">
        <v>1</v>
      </c>
      <c r="C5" s="110" t="s">
        <v>58</v>
      </c>
      <c r="D5" s="32" t="s">
        <v>63</v>
      </c>
      <c r="E5" s="41">
        <v>1</v>
      </c>
      <c r="G5" s="41">
        <v>1</v>
      </c>
      <c r="I5" s="41">
        <v>1</v>
      </c>
    </row>
    <row r="6" spans="2:12" ht="12.75">
      <c r="B6" s="41">
        <v>1</v>
      </c>
      <c r="C6" s="110" t="s">
        <v>69</v>
      </c>
      <c r="D6" s="32" t="s">
        <v>214</v>
      </c>
      <c r="E6" s="41">
        <v>1</v>
      </c>
      <c r="G6" s="41">
        <v>1</v>
      </c>
      <c r="I6" s="41">
        <v>1</v>
      </c>
      <c r="L6" s="64" t="s">
        <v>143</v>
      </c>
    </row>
    <row r="7" spans="2:8" ht="12.75">
      <c r="B7" s="41">
        <v>1</v>
      </c>
      <c r="C7" s="110" t="s">
        <v>73</v>
      </c>
      <c r="D7" s="32" t="s">
        <v>74</v>
      </c>
      <c r="E7" s="41">
        <v>1</v>
      </c>
      <c r="H7" s="41">
        <v>1</v>
      </c>
    </row>
    <row r="8" spans="2:12" ht="12.75">
      <c r="B8" s="41">
        <v>1</v>
      </c>
      <c r="C8" s="32" t="s">
        <v>265</v>
      </c>
      <c r="D8" s="32" t="s">
        <v>81</v>
      </c>
      <c r="E8" s="41">
        <v>1</v>
      </c>
      <c r="G8" s="41">
        <v>1</v>
      </c>
      <c r="I8" s="41">
        <v>1</v>
      </c>
      <c r="L8" s="32" t="s">
        <v>143</v>
      </c>
    </row>
    <row r="9" spans="2:8" ht="12.75">
      <c r="B9" s="41">
        <v>1</v>
      </c>
      <c r="C9" s="32" t="s">
        <v>266</v>
      </c>
      <c r="D9" s="32" t="s">
        <v>82</v>
      </c>
      <c r="E9" s="41">
        <v>1</v>
      </c>
      <c r="H9" s="41">
        <v>1</v>
      </c>
    </row>
    <row r="10" spans="2:12" ht="12.75">
      <c r="B10" s="41">
        <v>1</v>
      </c>
      <c r="C10" s="32" t="s">
        <v>267</v>
      </c>
      <c r="D10" s="32" t="s">
        <v>95</v>
      </c>
      <c r="E10" s="41">
        <v>1</v>
      </c>
      <c r="G10" s="41">
        <v>1</v>
      </c>
      <c r="K10" s="41">
        <v>1</v>
      </c>
      <c r="L10" s="32" t="s">
        <v>230</v>
      </c>
    </row>
    <row r="11" spans="2:12" ht="12.75">
      <c r="B11" s="41">
        <v>1</v>
      </c>
      <c r="C11" s="32" t="s">
        <v>268</v>
      </c>
      <c r="D11" s="32" t="s">
        <v>96</v>
      </c>
      <c r="E11" s="41">
        <v>1</v>
      </c>
      <c r="G11" s="41">
        <v>1</v>
      </c>
      <c r="I11" s="41">
        <v>1</v>
      </c>
      <c r="L11" s="32" t="s">
        <v>143</v>
      </c>
    </row>
    <row r="12" spans="2:12" ht="12.75">
      <c r="B12" s="41">
        <v>1</v>
      </c>
      <c r="C12" s="32" t="s">
        <v>269</v>
      </c>
      <c r="D12" s="32" t="s">
        <v>107</v>
      </c>
      <c r="E12" s="41">
        <v>1</v>
      </c>
      <c r="G12" s="41">
        <v>1</v>
      </c>
      <c r="I12" s="41">
        <v>1</v>
      </c>
      <c r="L12" s="32" t="s">
        <v>143</v>
      </c>
    </row>
    <row r="13" spans="2:12" ht="12.75">
      <c r="B13" s="41">
        <v>1</v>
      </c>
      <c r="C13" s="32" t="s">
        <v>270</v>
      </c>
      <c r="D13" s="32" t="s">
        <v>108</v>
      </c>
      <c r="E13" s="41">
        <v>1</v>
      </c>
      <c r="G13" s="41">
        <v>1</v>
      </c>
      <c r="J13" s="41">
        <v>1</v>
      </c>
      <c r="L13" s="32" t="s">
        <v>143</v>
      </c>
    </row>
    <row r="14" spans="2:10" ht="12.75">
      <c r="B14" s="41">
        <v>1</v>
      </c>
      <c r="C14" s="110" t="s">
        <v>117</v>
      </c>
      <c r="D14" s="32" t="s">
        <v>118</v>
      </c>
      <c r="E14" s="41">
        <v>1</v>
      </c>
      <c r="G14" s="41">
        <v>1</v>
      </c>
      <c r="J14" s="41">
        <v>1</v>
      </c>
    </row>
    <row r="15" spans="2:10" ht="12.75">
      <c r="B15" s="41">
        <v>1</v>
      </c>
      <c r="C15" s="32" t="s">
        <v>271</v>
      </c>
      <c r="D15" s="32" t="s">
        <v>125</v>
      </c>
      <c r="E15" s="41">
        <v>1</v>
      </c>
      <c r="G15" s="41">
        <v>1</v>
      </c>
      <c r="J15" s="41">
        <v>1</v>
      </c>
    </row>
    <row r="16" spans="2:12" ht="12.75">
      <c r="B16" s="41">
        <v>1</v>
      </c>
      <c r="C16" s="32" t="s">
        <v>272</v>
      </c>
      <c r="D16" s="32" t="s">
        <v>129</v>
      </c>
      <c r="E16" s="41">
        <v>1</v>
      </c>
      <c r="H16" s="41">
        <v>1</v>
      </c>
      <c r="L16" s="32" t="s">
        <v>257</v>
      </c>
    </row>
    <row r="17" spans="2:10" ht="12.75">
      <c r="B17" s="41">
        <v>1</v>
      </c>
      <c r="C17" s="32" t="s">
        <v>273</v>
      </c>
      <c r="D17" s="32" t="s">
        <v>74</v>
      </c>
      <c r="E17" s="41">
        <v>1</v>
      </c>
      <c r="G17" s="41">
        <v>1</v>
      </c>
      <c r="J17" s="41">
        <v>1</v>
      </c>
    </row>
    <row r="18" spans="2:9" ht="12.75">
      <c r="B18" s="41">
        <v>1</v>
      </c>
      <c r="C18" s="32" t="s">
        <v>274</v>
      </c>
      <c r="D18" s="32" t="s">
        <v>136</v>
      </c>
      <c r="E18" s="41">
        <v>1</v>
      </c>
      <c r="G18" s="41">
        <v>1</v>
      </c>
      <c r="I18" s="41">
        <v>1</v>
      </c>
    </row>
    <row r="19" spans="2:12" ht="12.75">
      <c r="B19" s="41">
        <v>1</v>
      </c>
      <c r="C19" s="32" t="s">
        <v>275</v>
      </c>
      <c r="D19" s="32" t="s">
        <v>139</v>
      </c>
      <c r="E19" s="41">
        <v>1</v>
      </c>
      <c r="G19" s="41">
        <v>1</v>
      </c>
      <c r="K19" s="41">
        <v>1</v>
      </c>
      <c r="L19" s="32" t="s">
        <v>230</v>
      </c>
    </row>
    <row r="20" spans="2:9" ht="12.75">
      <c r="B20" s="41">
        <v>1</v>
      </c>
      <c r="C20" s="32" t="s">
        <v>284</v>
      </c>
      <c r="D20" s="32" t="s">
        <v>139</v>
      </c>
      <c r="E20" s="41">
        <v>1</v>
      </c>
      <c r="G20" s="41">
        <v>1</v>
      </c>
      <c r="I20" s="41">
        <v>1</v>
      </c>
    </row>
    <row r="21" spans="2:9" ht="12.75">
      <c r="B21" s="41">
        <v>1</v>
      </c>
      <c r="C21" s="110" t="s">
        <v>148</v>
      </c>
      <c r="D21" s="32" t="s">
        <v>149</v>
      </c>
      <c r="E21" s="41">
        <v>1</v>
      </c>
      <c r="G21" s="41">
        <v>1</v>
      </c>
      <c r="I21" s="41">
        <v>1</v>
      </c>
    </row>
    <row r="22" spans="2:12" ht="12.75">
      <c r="B22" s="41">
        <v>1</v>
      </c>
      <c r="C22" s="110" t="s">
        <v>151</v>
      </c>
      <c r="D22" s="32" t="s">
        <v>152</v>
      </c>
      <c r="E22" s="41">
        <v>1</v>
      </c>
      <c r="G22" s="41">
        <v>1</v>
      </c>
      <c r="K22" s="41">
        <v>1</v>
      </c>
      <c r="L22" s="32" t="s">
        <v>188</v>
      </c>
    </row>
    <row r="23" spans="2:12" ht="12.75">
      <c r="B23" s="41">
        <v>1</v>
      </c>
      <c r="C23" s="110" t="s">
        <v>170</v>
      </c>
      <c r="D23" s="32" t="s">
        <v>171</v>
      </c>
      <c r="E23" s="41">
        <v>1</v>
      </c>
      <c r="G23" s="41">
        <v>1</v>
      </c>
      <c r="J23" s="41">
        <v>1</v>
      </c>
      <c r="L23" s="32" t="s">
        <v>143</v>
      </c>
    </row>
    <row r="24" spans="2:8" ht="12.75">
      <c r="B24" s="41">
        <v>1</v>
      </c>
      <c r="C24" s="110" t="s">
        <v>168</v>
      </c>
      <c r="D24" s="32" t="s">
        <v>169</v>
      </c>
      <c r="E24" s="41">
        <v>1</v>
      </c>
      <c r="H24" s="41">
        <v>1</v>
      </c>
    </row>
    <row r="25" spans="2:9" ht="12.75">
      <c r="B25" s="41">
        <v>1</v>
      </c>
      <c r="C25" s="32" t="s">
        <v>276</v>
      </c>
      <c r="D25" s="32" t="s">
        <v>176</v>
      </c>
      <c r="E25" s="41">
        <v>1</v>
      </c>
      <c r="G25" s="41">
        <v>1</v>
      </c>
      <c r="I25" s="41">
        <v>1</v>
      </c>
    </row>
    <row r="26" spans="2:9" ht="12.75">
      <c r="B26" s="41">
        <v>1</v>
      </c>
      <c r="C26" s="110" t="s">
        <v>184</v>
      </c>
      <c r="D26" s="32" t="s">
        <v>185</v>
      </c>
      <c r="E26" s="41">
        <v>1</v>
      </c>
      <c r="G26" s="41">
        <v>1</v>
      </c>
      <c r="I26" s="41">
        <v>1</v>
      </c>
    </row>
    <row r="27" spans="2:9" ht="12.75">
      <c r="B27" s="41">
        <v>1</v>
      </c>
      <c r="C27" s="32" t="s">
        <v>277</v>
      </c>
      <c r="D27" s="32" t="s">
        <v>189</v>
      </c>
      <c r="E27" s="41">
        <v>1</v>
      </c>
      <c r="G27" s="41">
        <v>1</v>
      </c>
      <c r="I27" s="41">
        <v>1</v>
      </c>
    </row>
    <row r="28" spans="2:12" ht="12.75">
      <c r="B28" s="41">
        <v>1</v>
      </c>
      <c r="C28" s="110" t="s">
        <v>190</v>
      </c>
      <c r="D28" s="32" t="s">
        <v>191</v>
      </c>
      <c r="E28" s="41">
        <v>1</v>
      </c>
      <c r="H28" s="41">
        <v>1</v>
      </c>
      <c r="L28" s="32" t="s">
        <v>257</v>
      </c>
    </row>
    <row r="29" spans="2:10" ht="12.75">
      <c r="B29" s="41">
        <v>1</v>
      </c>
      <c r="C29" s="110" t="s">
        <v>203</v>
      </c>
      <c r="D29" s="32" t="s">
        <v>204</v>
      </c>
      <c r="E29" s="41">
        <v>1</v>
      </c>
      <c r="G29" s="41">
        <v>1</v>
      </c>
      <c r="J29" s="41">
        <v>1</v>
      </c>
    </row>
    <row r="30" spans="2:12" ht="12.75">
      <c r="B30" s="41">
        <v>1</v>
      </c>
      <c r="C30" s="110" t="s">
        <v>208</v>
      </c>
      <c r="D30" s="32" t="s">
        <v>214</v>
      </c>
      <c r="E30" s="41">
        <v>1</v>
      </c>
      <c r="G30" s="41">
        <v>1</v>
      </c>
      <c r="I30" s="41">
        <v>1</v>
      </c>
      <c r="L30" s="32" t="s">
        <v>143</v>
      </c>
    </row>
    <row r="31" spans="2:9" ht="12.75">
      <c r="B31" s="41">
        <v>1</v>
      </c>
      <c r="C31" s="32" t="s">
        <v>280</v>
      </c>
      <c r="D31" s="32" t="s">
        <v>215</v>
      </c>
      <c r="E31" s="41">
        <v>1</v>
      </c>
      <c r="G31" s="41">
        <v>1</v>
      </c>
      <c r="I31" s="41">
        <v>1</v>
      </c>
    </row>
    <row r="32" spans="2:9" ht="12.75">
      <c r="B32" s="41">
        <v>1</v>
      </c>
      <c r="C32" s="110" t="s">
        <v>224</v>
      </c>
      <c r="D32" s="32" t="s">
        <v>225</v>
      </c>
      <c r="E32" s="41">
        <v>1</v>
      </c>
      <c r="G32" s="41">
        <v>1</v>
      </c>
      <c r="I32" s="41">
        <v>1</v>
      </c>
    </row>
    <row r="33" spans="2:9" ht="12.75">
      <c r="B33" s="41">
        <v>1</v>
      </c>
      <c r="C33" s="32" t="s">
        <v>278</v>
      </c>
      <c r="D33" s="32" t="s">
        <v>235</v>
      </c>
      <c r="E33" s="41">
        <v>1</v>
      </c>
      <c r="G33" s="41">
        <v>1</v>
      </c>
      <c r="I33" s="41">
        <v>1</v>
      </c>
    </row>
    <row r="34" spans="2:9" ht="12.75">
      <c r="B34" s="41">
        <v>1</v>
      </c>
      <c r="C34" s="110" t="s">
        <v>51</v>
      </c>
      <c r="D34" s="32" t="s">
        <v>52</v>
      </c>
      <c r="E34" s="41">
        <v>1</v>
      </c>
      <c r="G34" s="41">
        <v>1</v>
      </c>
      <c r="I34" s="41">
        <v>1</v>
      </c>
    </row>
    <row r="35" spans="2:6" ht="12.75">
      <c r="B35" s="41">
        <v>1</v>
      </c>
      <c r="C35" s="110" t="s">
        <v>247</v>
      </c>
      <c r="D35" s="32" t="s">
        <v>248</v>
      </c>
      <c r="F35" s="41">
        <v>1</v>
      </c>
    </row>
    <row r="36" spans="2:6" ht="12.75">
      <c r="B36" s="41">
        <v>1</v>
      </c>
      <c r="C36" s="32" t="s">
        <v>279</v>
      </c>
      <c r="D36" s="32" t="s">
        <v>250</v>
      </c>
      <c r="F36" s="41">
        <v>1</v>
      </c>
    </row>
    <row r="37" spans="2:12" ht="12.75">
      <c r="B37" s="41">
        <v>1</v>
      </c>
      <c r="C37" s="110" t="s">
        <v>73</v>
      </c>
      <c r="D37" s="32" t="s">
        <v>74</v>
      </c>
      <c r="E37" s="41">
        <v>1</v>
      </c>
      <c r="G37" s="41">
        <v>1</v>
      </c>
      <c r="I37" s="41">
        <v>1</v>
      </c>
      <c r="L37" s="32" t="s">
        <v>143</v>
      </c>
    </row>
    <row r="38" spans="2:12" ht="12.75">
      <c r="B38" s="41">
        <v>1</v>
      </c>
      <c r="C38" s="110" t="s">
        <v>258</v>
      </c>
      <c r="D38" s="32" t="s">
        <v>259</v>
      </c>
      <c r="E38" s="41">
        <v>1</v>
      </c>
      <c r="G38" s="41">
        <v>1</v>
      </c>
      <c r="I38" s="41">
        <v>1</v>
      </c>
      <c r="L38" s="32" t="s">
        <v>143</v>
      </c>
    </row>
    <row r="39" ht="12.75">
      <c r="B39" s="41"/>
    </row>
    <row r="40" ht="12.75">
      <c r="B40" s="41"/>
    </row>
    <row r="41" ht="12.75">
      <c r="B41" s="41"/>
    </row>
    <row r="42" ht="12.75">
      <c r="B42" s="41"/>
    </row>
    <row r="43" ht="12.75">
      <c r="B43" s="41"/>
    </row>
    <row r="44" spans="2:3" ht="12.75">
      <c r="B44" s="41"/>
      <c r="C44" s="95"/>
    </row>
    <row r="45" ht="12.75">
      <c r="B45" s="41"/>
    </row>
    <row r="46" ht="12.75">
      <c r="B46" s="41"/>
    </row>
    <row r="47" ht="12.75">
      <c r="B47" s="41"/>
    </row>
    <row r="48" ht="12.75">
      <c r="B48" s="41"/>
    </row>
    <row r="49" ht="12.75">
      <c r="B49" s="41"/>
    </row>
    <row r="50" ht="12.75">
      <c r="B50" s="41"/>
    </row>
    <row r="51" ht="12.75">
      <c r="B51" s="41"/>
    </row>
    <row r="52" ht="12.75">
      <c r="B52" s="41"/>
    </row>
    <row r="53" ht="12.75">
      <c r="B53" s="41"/>
    </row>
    <row r="54" ht="12.75">
      <c r="B54" s="41"/>
    </row>
    <row r="55" ht="12.75">
      <c r="B55" s="41"/>
    </row>
    <row r="56" ht="12.75">
      <c r="B56" s="41"/>
    </row>
    <row r="57" ht="12.75">
      <c r="B57" s="41"/>
    </row>
    <row r="58" ht="12.75">
      <c r="B58" s="41"/>
    </row>
    <row r="59" ht="12.75">
      <c r="B59" s="41"/>
    </row>
    <row r="60" ht="12.75">
      <c r="B60" s="41"/>
    </row>
  </sheetData>
  <printOptions/>
  <pageMargins left="0.75" right="0.75" top="1" bottom="1" header="0.5" footer="0.5"/>
  <pageSetup horizontalDpi="600" verticalDpi="600" orientation="landscape" paperSize="9" scale="70" r:id="rId1"/>
  <headerFooter alignWithMargins="0">
    <oddFooter>&amp;LPer Harald Sivesind&amp;CSide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Intek Engineering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Harald Sivesind</dc:creator>
  <cp:keywords/>
  <dc:description/>
  <cp:lastModifiedBy>Per Harald Sivesind</cp:lastModifiedBy>
  <cp:lastPrinted>2007-01-08T07:36:07Z</cp:lastPrinted>
  <dcterms:created xsi:type="dcterms:W3CDTF">2005-08-04T07:52:42Z</dcterms:created>
  <dcterms:modified xsi:type="dcterms:W3CDTF">2007-08-21T10:08:41Z</dcterms:modified>
  <cp:category/>
  <cp:version/>
  <cp:contentType/>
  <cp:contentStatus/>
</cp:coreProperties>
</file>