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876" windowWidth="15456" windowHeight="11640" activeTab="0"/>
  </bookViews>
  <sheets>
    <sheet name="Status" sheetId="1" r:id="rId1"/>
    <sheet name="Anbefalinger" sheetId="2" r:id="rId2"/>
    <sheet name="Godkjenninger" sheetId="3" r:id="rId3"/>
    <sheet name="Hannhundbruk" sheetId="4" r:id="rId4"/>
    <sheet name="Forespørsler" sheetId="5" r:id="rId5"/>
  </sheets>
  <definedNames>
    <definedName name="_xlnm._FilterDatabase" localSheetId="1" hidden="1">'Anbefalinger'!$A$3:$L$51</definedName>
    <definedName name="_xlnm._FilterDatabase" localSheetId="2" hidden="1">'Godkjenninger'!$A$3:$L$5</definedName>
    <definedName name="_xlnm.Print_Area" localSheetId="3">'Hannhundbruk'!$A:$J</definedName>
    <definedName name="_xlnm.Print_Titles" localSheetId="1">'Anbefalinger'!$1:$3</definedName>
    <definedName name="_xlnm.Print_Titles" localSheetId="2">'Godkjenninger'!$1:$3</definedName>
  </definedNames>
  <calcPr fullCalcOnLoad="1"/>
</workbook>
</file>

<file path=xl/sharedStrings.xml><?xml version="1.0" encoding="utf-8"?>
<sst xmlns="http://schemas.openxmlformats.org/spreadsheetml/2006/main" count="544" uniqueCount="366">
  <si>
    <t>Eier</t>
  </si>
  <si>
    <t>Parret</t>
  </si>
  <si>
    <t>Tispe</t>
  </si>
  <si>
    <t>Hannhund</t>
  </si>
  <si>
    <t>Forventet
parring</t>
  </si>
  <si>
    <t>Kull</t>
  </si>
  <si>
    <t>Tom</t>
  </si>
  <si>
    <t>Annet</t>
  </si>
  <si>
    <t>Sum</t>
  </si>
  <si>
    <t>Forespørsel</t>
  </si>
  <si>
    <t>Ant.
Hann</t>
  </si>
  <si>
    <t>Ant.
Tisper</t>
  </si>
  <si>
    <t>Anbefaling/
Godkjenning</t>
  </si>
  <si>
    <t>Ikke
anbefalt</t>
  </si>
  <si>
    <t>Parret
dato</t>
  </si>
  <si>
    <t>Født dato/
Status</t>
  </si>
  <si>
    <t>Tot.</t>
  </si>
  <si>
    <t>Kommentarer</t>
  </si>
  <si>
    <t>Ikke
brukt</t>
  </si>
  <si>
    <t>Tittel / Navn / Reg. nr.</t>
  </si>
  <si>
    <t>F</t>
  </si>
  <si>
    <t>Anbef</t>
  </si>
  <si>
    <t>Altern</t>
  </si>
  <si>
    <t xml:space="preserve">Antall hanner : </t>
  </si>
  <si>
    <t xml:space="preserve">Resultat : </t>
  </si>
  <si>
    <t>Kommentar</t>
  </si>
  <si>
    <t>S</t>
  </si>
  <si>
    <t>Lundby, Marius</t>
  </si>
  <si>
    <t>Tia 09171/04</t>
  </si>
  <si>
    <t>Olsen, Øyvind</t>
  </si>
  <si>
    <t xml:space="preserve">Lundby, Marius
2440 Engerdal
Tlf. 62 45 82 32 / 917 02 816
E-mail: lste@online.no
</t>
  </si>
  <si>
    <t>Olsen, Øyvind
4534 Marnardal
Tlf. 38 28 81 79 / 957 21 340
E-mail: oyvindolsen2001@yahoo.no</t>
  </si>
  <si>
    <t>Levende valper i snitt pr. kull:</t>
  </si>
  <si>
    <t>Levende valper:</t>
  </si>
  <si>
    <t>Forespørsler:</t>
  </si>
  <si>
    <t>Ikke behandlede forespørsler:</t>
  </si>
  <si>
    <t>Anbefalte/godkjente forespørsler:</t>
  </si>
  <si>
    <t>Ikke anbefalte/godkjente forespørsler:</t>
  </si>
  <si>
    <t>Parringer er utført:</t>
  </si>
  <si>
    <t>Anbefalinger/godkjenninger blir ikke brukt:</t>
  </si>
  <si>
    <t>Anbefalinger/godkjenninger gjenstår å bruke:</t>
  </si>
  <si>
    <t>Parringer tomme:</t>
  </si>
  <si>
    <t>Andre årsaker (Kompl./ forulykket / dødfødte):</t>
  </si>
  <si>
    <t>Kull er født:</t>
  </si>
  <si>
    <t>Hanner:</t>
  </si>
  <si>
    <t>Tisper:</t>
  </si>
  <si>
    <r>
      <t>Følgende er godkjent parring avlssesongen 2008 / 2009</t>
    </r>
    <r>
      <rPr>
        <sz val="11"/>
        <rFont val="Arial"/>
        <family val="2"/>
      </rPr>
      <t xml:space="preserve">        </t>
    </r>
  </si>
  <si>
    <t>(fom 01.04.08 tom 31.03.09 / 31.08.09)</t>
  </si>
  <si>
    <r>
      <t>Følgende er anbefalt parring avlssesongen 2008 / 2009</t>
    </r>
    <r>
      <rPr>
        <sz val="11"/>
        <rFont val="Arial"/>
        <family val="2"/>
      </rPr>
      <t xml:space="preserve">        </t>
    </r>
  </si>
  <si>
    <t xml:space="preserve">Vestlunds Frøya 06225/03  </t>
  </si>
  <si>
    <t>Løken, Knut</t>
  </si>
  <si>
    <r>
      <t xml:space="preserve">N UCH </t>
    </r>
    <r>
      <rPr>
        <b/>
        <sz val="9"/>
        <color indexed="16"/>
        <rFont val="Arial"/>
        <family val="2"/>
      </rPr>
      <t xml:space="preserve">Uno </t>
    </r>
    <r>
      <rPr>
        <sz val="9"/>
        <color indexed="16"/>
        <rFont val="Arial"/>
        <family val="2"/>
      </rPr>
      <t>24468/05</t>
    </r>
  </si>
  <si>
    <t>Stikbakke, Helge</t>
  </si>
  <si>
    <t xml:space="preserve">Løken, Knut
1903 Gan
63 88 39 35 / 917 41 586
</t>
  </si>
  <si>
    <t>N UCH Uno 24468/05</t>
  </si>
  <si>
    <t>Stikbakke, Helge
2846 Bøverbru
Tlf. 976 64 791</t>
  </si>
  <si>
    <t>Seira 04995/06</t>
  </si>
  <si>
    <t xml:space="preserve">Karlsen, Jørann
3712 Skien
Tlf. 35 50 23 73 / 416 95 678
</t>
  </si>
  <si>
    <t>Karlsen, Jørann</t>
  </si>
  <si>
    <t>Foss, Jan Ståle</t>
  </si>
  <si>
    <t xml:space="preserve">Foss, Jan Ståle
7232 Lundamo
Tlf. 400 93 459
</t>
  </si>
  <si>
    <t>N JCH Balder 03488/02</t>
  </si>
  <si>
    <t xml:space="preserve">Arstein, Rune
7970 Kolvereid
Tlf. 74 39 52 97 / 924 49 373
E-mail: runearst@online.no
</t>
  </si>
  <si>
    <r>
      <t xml:space="preserve">N JCH </t>
    </r>
    <r>
      <rPr>
        <b/>
        <sz val="9"/>
        <color indexed="17"/>
        <rFont val="Arial"/>
        <family val="2"/>
      </rPr>
      <t xml:space="preserve">Balder </t>
    </r>
    <r>
      <rPr>
        <sz val="9"/>
        <color indexed="17"/>
        <rFont val="Arial"/>
        <family val="2"/>
      </rPr>
      <t>03488/02</t>
    </r>
  </si>
  <si>
    <t>D</t>
  </si>
  <si>
    <t>Arstein, Rune</t>
  </si>
  <si>
    <t xml:space="preserve">Jellum, Knut H.
3330 Skotselv
Tlf. 920 20 867
</t>
  </si>
  <si>
    <t xml:space="preserve">Johansen, Sigmund A.
2022 Gjerdrum
Tlf.: 63 99 21 21 / 982 39 211
E-mail: sigmujo2@online.no
</t>
  </si>
  <si>
    <t xml:space="preserve">Rundberg, Asle
7224 Melhus
Tlf. 92 81 04 81
</t>
  </si>
  <si>
    <t>N JCH Sico 19529/00</t>
  </si>
  <si>
    <t>Tanja 14276/00</t>
  </si>
  <si>
    <t xml:space="preserve">Landgraff, Jan Snorre
2836 Biri
61 18 66 48 / 473 75 369
</t>
  </si>
  <si>
    <t>Johansen, Sigmund</t>
  </si>
  <si>
    <r>
      <t>N JCH</t>
    </r>
    <r>
      <rPr>
        <b/>
        <sz val="9"/>
        <color indexed="16"/>
        <rFont val="Arial"/>
        <family val="2"/>
      </rPr>
      <t xml:space="preserve"> Sico </t>
    </r>
    <r>
      <rPr>
        <sz val="9"/>
        <color indexed="16"/>
        <rFont val="Arial"/>
        <family val="2"/>
      </rPr>
      <t>19529/00</t>
    </r>
  </si>
  <si>
    <t>Kvam, Bjørn</t>
  </si>
  <si>
    <t>Landgraff, Jan Snorre</t>
  </si>
  <si>
    <t>Jellum, Knut H.</t>
  </si>
  <si>
    <r>
      <t xml:space="preserve">N UCH N JCH NORDV-06 </t>
    </r>
    <r>
      <rPr>
        <b/>
        <sz val="10"/>
        <rFont val="Arial"/>
        <family val="2"/>
      </rPr>
      <t>BS Siri 15422/04</t>
    </r>
  </si>
  <si>
    <t>Rundberg, Asle</t>
  </si>
  <si>
    <r>
      <t xml:space="preserve">N JCH </t>
    </r>
    <r>
      <rPr>
        <b/>
        <sz val="9"/>
        <rFont val="Arial"/>
        <family val="2"/>
      </rPr>
      <t>Kiara X-02865/04</t>
    </r>
  </si>
  <si>
    <t xml:space="preserve">Gaathaug, Morten
3330 Skotselv
Tlf. 32 75 98 48 / 971 83 344
 </t>
  </si>
  <si>
    <t>20723/04 Chico</t>
  </si>
  <si>
    <t>Grøterud, Arne H.
3370 Vikersund
Tlf. 32 78 23 66</t>
  </si>
  <si>
    <t>Grøterud, Arne H.</t>
  </si>
  <si>
    <r>
      <t xml:space="preserve">N JCH </t>
    </r>
    <r>
      <rPr>
        <b/>
        <sz val="10"/>
        <rFont val="Arial"/>
        <family val="2"/>
      </rPr>
      <t>Kiara X-02865/04</t>
    </r>
  </si>
  <si>
    <t>Gaathaug, Morten</t>
  </si>
  <si>
    <t>Hilka 18255/01</t>
  </si>
  <si>
    <t>Nerkvern, Ove</t>
  </si>
  <si>
    <t>Ølstøren, Boye</t>
  </si>
  <si>
    <t>AB Cash 11330/06</t>
  </si>
  <si>
    <t>Ølstøren, Boye
7224 Melhus
Tel. 950 65 650</t>
  </si>
  <si>
    <t xml:space="preserve">Nerkvern, Ove
2412 Sørskogbygda
Tel. 62 42 72 93 / 480 48 758
</t>
  </si>
  <si>
    <r>
      <t>Hannhunder, bruk og resultat i avlssesongen 2008 - 2009</t>
    </r>
    <r>
      <rPr>
        <sz val="9"/>
        <rFont val="Helvetica"/>
        <family val="0"/>
      </rPr>
      <t xml:space="preserve">   </t>
    </r>
    <r>
      <rPr>
        <sz val="8"/>
        <rFont val="Helvetica"/>
        <family val="0"/>
      </rPr>
      <t>(fom 1.4.08 tom 31.3.09 / 31.8.09)</t>
    </r>
  </si>
  <si>
    <t>Wilde 15333/04</t>
  </si>
  <si>
    <t>Sageng, Heidi</t>
  </si>
  <si>
    <r>
      <t xml:space="preserve">N UCH </t>
    </r>
    <r>
      <rPr>
        <b/>
        <sz val="9"/>
        <color indexed="17"/>
        <rFont val="Arial"/>
        <family val="2"/>
      </rPr>
      <t>Hero</t>
    </r>
    <r>
      <rPr>
        <sz val="9"/>
        <color indexed="17"/>
        <rFont val="Arial"/>
        <family val="2"/>
      </rPr>
      <t xml:space="preserve"> 20367/05</t>
    </r>
  </si>
  <si>
    <t>Juvet, Ingvar</t>
  </si>
  <si>
    <t>Holmen, Arve</t>
  </si>
  <si>
    <t xml:space="preserve">Sageng, Heidi
3478 Nærsnes
Tlf. 412 09 109
</t>
  </si>
  <si>
    <t>N UCH Hero 20367/05</t>
  </si>
  <si>
    <r>
      <t xml:space="preserve">Wilde 15333/04
</t>
    </r>
    <r>
      <rPr>
        <sz val="9"/>
        <rFont val="Arial"/>
        <family val="2"/>
      </rPr>
      <t>Alternativ</t>
    </r>
  </si>
  <si>
    <t>Holmen, Arve
2847 Kolbu
Tlf. 480 74 784</t>
  </si>
  <si>
    <t>Bakkestuen, Arne H.</t>
  </si>
  <si>
    <t>Stella 15491/04</t>
  </si>
  <si>
    <t>Iversen, Jan Rune</t>
  </si>
  <si>
    <t xml:space="preserve">Iversen, Jan Rune
2836 Biri
Tlf. 994 07 890
</t>
  </si>
  <si>
    <r>
      <t>N JCH</t>
    </r>
    <r>
      <rPr>
        <b/>
        <sz val="10"/>
        <rFont val="Arial"/>
        <family val="2"/>
      </rPr>
      <t xml:space="preserve"> Ar Kaisa 00194/07</t>
    </r>
  </si>
  <si>
    <r>
      <t>N JCH</t>
    </r>
    <r>
      <rPr>
        <b/>
        <sz val="9"/>
        <rFont val="Arial"/>
        <family val="2"/>
      </rPr>
      <t xml:space="preserve"> Ar Kaisa 00194/07</t>
    </r>
  </si>
  <si>
    <r>
      <t xml:space="preserve">N UCH </t>
    </r>
    <r>
      <rPr>
        <b/>
        <sz val="9"/>
        <color indexed="17"/>
        <rFont val="Arial"/>
        <family val="2"/>
      </rPr>
      <t>Trym</t>
    </r>
    <r>
      <rPr>
        <sz val="9"/>
        <color indexed="17"/>
        <rFont val="Arial"/>
        <family val="2"/>
      </rPr>
      <t xml:space="preserve"> 09168/04</t>
    </r>
  </si>
  <si>
    <t>N UCH Trym 09168/04</t>
  </si>
  <si>
    <r>
      <t xml:space="preserve">N JCH RR </t>
    </r>
    <r>
      <rPr>
        <b/>
        <sz val="9"/>
        <color indexed="16"/>
        <rFont val="Arial"/>
        <family val="2"/>
      </rPr>
      <t>Hero</t>
    </r>
    <r>
      <rPr>
        <sz val="9"/>
        <color indexed="16"/>
        <rFont val="Arial"/>
        <family val="2"/>
      </rPr>
      <t xml:space="preserve"> 19046/05</t>
    </r>
  </si>
  <si>
    <t>N JCH RR Hero 19046/05</t>
  </si>
  <si>
    <r>
      <t xml:space="preserve">N JCH </t>
    </r>
    <r>
      <rPr>
        <b/>
        <sz val="10"/>
        <rFont val="Arial"/>
        <family val="2"/>
      </rPr>
      <t xml:space="preserve">Eira X-23848/00   </t>
    </r>
  </si>
  <si>
    <t>Løkken, Arve</t>
  </si>
  <si>
    <t>Kvisler, Øystein</t>
  </si>
  <si>
    <r>
      <t>N UCH N JCH NV-08</t>
    </r>
    <r>
      <rPr>
        <b/>
        <sz val="9"/>
        <color indexed="17"/>
        <rFont val="Arial"/>
        <family val="2"/>
      </rPr>
      <t xml:space="preserve"> Rex </t>
    </r>
    <r>
      <rPr>
        <sz val="9"/>
        <color indexed="17"/>
        <rFont val="Arial"/>
        <family val="2"/>
      </rPr>
      <t>20086/04</t>
    </r>
  </si>
  <si>
    <r>
      <t xml:space="preserve">N UCH NV-08 </t>
    </r>
    <r>
      <rPr>
        <b/>
        <sz val="10"/>
        <rFont val="Arial"/>
        <family val="2"/>
      </rPr>
      <t>AB Ottine 11334/06</t>
    </r>
  </si>
  <si>
    <t>N UCH N JCH NV-08 Rex 20086/04</t>
  </si>
  <si>
    <t xml:space="preserve">Kvisler, Øystein
1816 Skiptvet
Tlf. 928 16 654
</t>
  </si>
  <si>
    <t>Ottosen Roger</t>
  </si>
  <si>
    <r>
      <t xml:space="preserve">N JCH </t>
    </r>
    <r>
      <rPr>
        <b/>
        <sz val="9"/>
        <color indexed="17"/>
        <rFont val="Arial"/>
        <family val="2"/>
      </rPr>
      <t>Shaco</t>
    </r>
    <r>
      <rPr>
        <sz val="9"/>
        <color indexed="17"/>
        <rFont val="Arial"/>
        <family val="2"/>
      </rPr>
      <t xml:space="preserve"> 20087/04</t>
    </r>
  </si>
  <si>
    <r>
      <t xml:space="preserve">N JCH </t>
    </r>
    <r>
      <rPr>
        <b/>
        <sz val="9"/>
        <rFont val="Arial"/>
        <family val="2"/>
      </rPr>
      <t>X-23848/00 Eira</t>
    </r>
  </si>
  <si>
    <t xml:space="preserve">Løkken, Arve
2560 Alvdal
Tlf. 62 48 97 86
</t>
  </si>
  <si>
    <t>N JCH Shaco 20087/04</t>
  </si>
  <si>
    <t>Ottosen, Roger
2847 Kolbu
Tlf. 61 16 76 12</t>
  </si>
  <si>
    <r>
      <t xml:space="preserve">N UCH </t>
    </r>
    <r>
      <rPr>
        <b/>
        <sz val="10"/>
        <rFont val="Arial"/>
        <family val="2"/>
      </rPr>
      <t>Tuva 14704/04</t>
    </r>
    <r>
      <rPr>
        <sz val="10"/>
        <rFont val="Arial"/>
        <family val="2"/>
      </rPr>
      <t xml:space="preserve">       </t>
    </r>
  </si>
  <si>
    <t>Stubberud, Kjell</t>
  </si>
  <si>
    <r>
      <t xml:space="preserve">N UCH </t>
    </r>
    <r>
      <rPr>
        <b/>
        <sz val="9"/>
        <rFont val="Arial"/>
        <family val="2"/>
      </rPr>
      <t>Tuva 14704/04</t>
    </r>
    <r>
      <rPr>
        <sz val="9"/>
        <rFont val="Arial"/>
        <family val="2"/>
      </rPr>
      <t xml:space="preserve">       </t>
    </r>
  </si>
  <si>
    <t xml:space="preserve">Stubberud, Kjell
1912 Enebakk
Tlf. 64 92 61 83
</t>
  </si>
  <si>
    <t xml:space="preserve">Bakkestuen, Arne H. </t>
  </si>
  <si>
    <r>
      <t xml:space="preserve">N JCH </t>
    </r>
    <r>
      <rPr>
        <b/>
        <sz val="10"/>
        <rFont val="Arial"/>
        <family val="2"/>
      </rPr>
      <t xml:space="preserve">AB Kvarta 16927/02 </t>
    </r>
  </si>
  <si>
    <t>Dyste, Magne Kr.</t>
  </si>
  <si>
    <r>
      <t xml:space="preserve">N JCH </t>
    </r>
    <r>
      <rPr>
        <b/>
        <sz val="10"/>
        <rFont val="Arial"/>
        <family val="2"/>
      </rPr>
      <t>Gåvålia's Tanja 18928/01</t>
    </r>
  </si>
  <si>
    <t>Groheia`s Kira 23316/03</t>
  </si>
  <si>
    <t>Hovinbøle, Torgeir</t>
  </si>
  <si>
    <r>
      <t xml:space="preserve">N UCH </t>
    </r>
    <r>
      <rPr>
        <b/>
        <sz val="10"/>
        <rFont val="Arial"/>
        <family val="2"/>
      </rPr>
      <t xml:space="preserve">Celina 19809/03   </t>
    </r>
    <r>
      <rPr>
        <sz val="10"/>
        <rFont val="Arial"/>
        <family val="2"/>
      </rPr>
      <t xml:space="preserve">  </t>
    </r>
  </si>
  <si>
    <t>Moen, Erik</t>
  </si>
  <si>
    <r>
      <t xml:space="preserve">N UCH </t>
    </r>
    <r>
      <rPr>
        <b/>
        <sz val="9"/>
        <rFont val="Arial"/>
        <family val="2"/>
      </rPr>
      <t xml:space="preserve">Celina 19809/03   </t>
    </r>
    <r>
      <rPr>
        <sz val="9"/>
        <rFont val="Arial"/>
        <family val="2"/>
      </rPr>
      <t xml:space="preserve">  </t>
    </r>
  </si>
  <si>
    <t xml:space="preserve">Moen, Erik
2760 Brandbu
Tlf. 977 03 506
</t>
  </si>
  <si>
    <t>Pilotprosjekt</t>
  </si>
  <si>
    <r>
      <t xml:space="preserve">N JCH </t>
    </r>
    <r>
      <rPr>
        <b/>
        <sz val="9"/>
        <rFont val="Arial"/>
        <family val="2"/>
      </rPr>
      <t>Gåvålia's Tanja 18928/01</t>
    </r>
  </si>
  <si>
    <t xml:space="preserve">Dyste, Magne Kr.
2847 Kolbu
Tlf. 61 16 79 00
</t>
  </si>
  <si>
    <t>Loke 14361/02</t>
  </si>
  <si>
    <t>Løvseth, Odd
2635 Tretten
Tlf. 61 27 68 06</t>
  </si>
  <si>
    <t>Løvseth, Odd</t>
  </si>
  <si>
    <r>
      <t xml:space="preserve">Loke </t>
    </r>
    <r>
      <rPr>
        <sz val="9"/>
        <color indexed="17"/>
        <rFont val="Arial"/>
        <family val="2"/>
      </rPr>
      <t>14361/02</t>
    </r>
  </si>
  <si>
    <t>N UCH Widar 15331/04</t>
  </si>
  <si>
    <t>Gjengadal, Geir
4645 Nodeland
Tlf. 977 71 149</t>
  </si>
  <si>
    <r>
      <t xml:space="preserve">N UCH </t>
    </r>
    <r>
      <rPr>
        <b/>
        <sz val="9"/>
        <color indexed="17"/>
        <rFont val="Arial"/>
        <family val="2"/>
      </rPr>
      <t>Widar</t>
    </r>
    <r>
      <rPr>
        <sz val="9"/>
        <color indexed="17"/>
        <rFont val="Arial"/>
        <family val="2"/>
      </rPr>
      <t xml:space="preserve"> 15331/04</t>
    </r>
  </si>
  <si>
    <t>Gjengedal, Geir</t>
  </si>
  <si>
    <r>
      <t xml:space="preserve">N UCH N JCH </t>
    </r>
    <r>
      <rPr>
        <b/>
        <sz val="10"/>
        <rFont val="Arial"/>
        <family val="2"/>
      </rPr>
      <t xml:space="preserve">AB Oleane 15812/05  </t>
    </r>
  </si>
  <si>
    <t>BS-Lissi 04762/06</t>
  </si>
  <si>
    <t>Lie, Ingar Tallakstad</t>
  </si>
  <si>
    <r>
      <t xml:space="preserve">N JCH </t>
    </r>
    <r>
      <rPr>
        <b/>
        <sz val="9"/>
        <color indexed="18"/>
        <rFont val="Arial"/>
        <family val="2"/>
      </rPr>
      <t xml:space="preserve">Hero II </t>
    </r>
    <r>
      <rPr>
        <sz val="9"/>
        <color indexed="18"/>
        <rFont val="Arial"/>
        <family val="2"/>
      </rPr>
      <t>X-07838/99</t>
    </r>
  </si>
  <si>
    <t>X</t>
  </si>
  <si>
    <t>Langedrag/Lie</t>
  </si>
  <si>
    <t>N JCH Hero II X-07838/99</t>
  </si>
  <si>
    <t xml:space="preserve">Lie, Ingar Tallakstad
3175 Ramnes
Tlf. 33 39 66 10 / 909 58 907
</t>
  </si>
  <si>
    <t>12.-</t>
  </si>
  <si>
    <t>Vestlund's Ronja 23345/01</t>
  </si>
  <si>
    <t>Borg, Kurt</t>
  </si>
  <si>
    <r>
      <t xml:space="preserve">Rex </t>
    </r>
    <r>
      <rPr>
        <sz val="9"/>
        <color indexed="17"/>
        <rFont val="Arial"/>
        <family val="2"/>
      </rPr>
      <t>12292/03</t>
    </r>
  </si>
  <si>
    <t>Ødegård, Morten</t>
  </si>
  <si>
    <t xml:space="preserve">Borg, Kurt
SE-67392 Charlottenberg
Tlf.
</t>
  </si>
  <si>
    <t>Rex 12292/03</t>
  </si>
  <si>
    <t>Ødegård, Morten
2100 Skarnes
Tlf. 62 96 53 37 / 916 97 103</t>
  </si>
  <si>
    <t>22.-</t>
  </si>
  <si>
    <t>Inseminert</t>
  </si>
  <si>
    <t>Dale, Bjørnar</t>
  </si>
  <si>
    <t>Fredriksen, Roy O.</t>
  </si>
  <si>
    <t>Danielsberg, Erling</t>
  </si>
  <si>
    <t xml:space="preserve">Dale, Bjørnar
4820 Froland
Tlf. 37 03 93 88
</t>
  </si>
  <si>
    <t xml:space="preserve">Fredriksen, Roy O.
3340 ÅMOT
Tlf. 906 51 552
</t>
  </si>
  <si>
    <t>Halvorsen Isak</t>
  </si>
  <si>
    <r>
      <t xml:space="preserve">N UCH </t>
    </r>
    <r>
      <rPr>
        <b/>
        <sz val="9"/>
        <color indexed="16"/>
        <rFont val="Arial"/>
        <family val="2"/>
      </rPr>
      <t xml:space="preserve">Warg </t>
    </r>
    <r>
      <rPr>
        <sz val="9"/>
        <color indexed="16"/>
        <rFont val="Arial"/>
        <family val="2"/>
      </rPr>
      <t>15328/04</t>
    </r>
  </si>
  <si>
    <t>Sunde, Svein</t>
  </si>
  <si>
    <r>
      <t>Tell</t>
    </r>
    <r>
      <rPr>
        <sz val="9"/>
        <color indexed="17"/>
        <rFont val="Arial"/>
        <family val="2"/>
      </rPr>
      <t xml:space="preserve"> 19732/99</t>
    </r>
  </si>
  <si>
    <t>Kristiansen/Larsen</t>
  </si>
  <si>
    <r>
      <t xml:space="preserve">N JCH </t>
    </r>
    <r>
      <rPr>
        <b/>
        <sz val="9"/>
        <color indexed="16"/>
        <rFont val="Arial"/>
        <family val="2"/>
      </rPr>
      <t xml:space="preserve">Pan </t>
    </r>
    <r>
      <rPr>
        <sz val="9"/>
        <color indexed="16"/>
        <rFont val="Arial"/>
        <family val="2"/>
      </rPr>
      <t>15520/02</t>
    </r>
  </si>
  <si>
    <t>Tell 19732/99</t>
  </si>
  <si>
    <t xml:space="preserve">Kristiansen, Lillian og 
Larsen, Bent
2390 Moelv
Tlf. 62 36 44 27
</t>
  </si>
  <si>
    <t>N UCH Warg 15328/04</t>
  </si>
  <si>
    <t>Sunde, Svein
4647 Brennåsen
Tlf. 926 61 547</t>
  </si>
  <si>
    <t>Vana III 09642/06</t>
  </si>
  <si>
    <r>
      <t>Vana III 09642/06</t>
    </r>
    <r>
      <rPr>
        <sz val="9"/>
        <rFont val="Arial"/>
        <family val="2"/>
      </rPr>
      <t xml:space="preserve">
Alternativ</t>
    </r>
  </si>
  <si>
    <t xml:space="preserve">Danielsberg, Erling
2364 Næroset
Tlf. 62 36 54 95
</t>
  </si>
  <si>
    <t>N JCH Pan 15520/02</t>
  </si>
  <si>
    <r>
      <t xml:space="preserve">N UCH RR NV-07 WW-08 
</t>
    </r>
    <r>
      <rPr>
        <b/>
        <sz val="9"/>
        <rFont val="Arial"/>
        <family val="2"/>
      </rPr>
      <t>Haramyra's Alm-a 08501/04</t>
    </r>
  </si>
  <si>
    <r>
      <t xml:space="preserve">N UCH </t>
    </r>
    <r>
      <rPr>
        <b/>
        <sz val="9"/>
        <rFont val="Arial"/>
        <family val="2"/>
      </rPr>
      <t>LR Frøya 15213/03</t>
    </r>
  </si>
  <si>
    <r>
      <t xml:space="preserve">N UCH </t>
    </r>
    <r>
      <rPr>
        <b/>
        <sz val="10"/>
        <rFont val="Arial"/>
        <family val="2"/>
      </rPr>
      <t>LR Frøya 15213/03</t>
    </r>
  </si>
  <si>
    <r>
      <t xml:space="preserve">N UCH RR NV-07 WW-08 </t>
    </r>
    <r>
      <rPr>
        <b/>
        <sz val="10"/>
        <rFont val="Arial"/>
        <family val="2"/>
      </rPr>
      <t>Haramyra's Alm-a 08501/04</t>
    </r>
  </si>
  <si>
    <r>
      <t xml:space="preserve">N UCH N JCH NORDV- 06 
</t>
    </r>
    <r>
      <rPr>
        <b/>
        <sz val="9"/>
        <rFont val="Arial"/>
        <family val="2"/>
      </rPr>
      <t>BS Siri 15422/04</t>
    </r>
  </si>
  <si>
    <t>Ikke brukt</t>
  </si>
  <si>
    <t>Sissi 17545/01</t>
  </si>
  <si>
    <t>Røthe, Terje</t>
  </si>
  <si>
    <t>Lizzi 14277/00</t>
  </si>
  <si>
    <t>Wold, Sigurd E.</t>
  </si>
  <si>
    <r>
      <t xml:space="preserve">N JCH </t>
    </r>
    <r>
      <rPr>
        <b/>
        <sz val="9"/>
        <rFont val="Arial"/>
        <family val="2"/>
      </rPr>
      <t>AB Kvarta 16927/02</t>
    </r>
  </si>
  <si>
    <t xml:space="preserve">Bakkestuen, Arne H.
2651 Østre Gausdal
Tlf. 958 35 905
E-mail: abakkest@bbnett.no
</t>
  </si>
  <si>
    <t>N UCH Kvikk 13777/04</t>
  </si>
  <si>
    <t>Myhren, Jostein
2635 Tretten
Tlf. 950 49 784</t>
  </si>
  <si>
    <r>
      <t xml:space="preserve">N JCH </t>
    </r>
    <r>
      <rPr>
        <b/>
        <sz val="9"/>
        <rFont val="Arial"/>
        <family val="2"/>
      </rPr>
      <t xml:space="preserve">AB Kvarta 16927/02
</t>
    </r>
    <r>
      <rPr>
        <sz val="9"/>
        <rFont val="Arial"/>
        <family val="2"/>
      </rPr>
      <t>Alternativ</t>
    </r>
  </si>
  <si>
    <r>
      <t xml:space="preserve">N UCH </t>
    </r>
    <r>
      <rPr>
        <b/>
        <sz val="9"/>
        <color indexed="17"/>
        <rFont val="Arial"/>
        <family val="2"/>
      </rPr>
      <t xml:space="preserve">Kvikk </t>
    </r>
    <r>
      <rPr>
        <sz val="9"/>
        <color indexed="17"/>
        <rFont val="Arial"/>
        <family val="2"/>
      </rPr>
      <t>13777/04</t>
    </r>
  </si>
  <si>
    <t>Myhren, Jostein</t>
  </si>
  <si>
    <r>
      <t xml:space="preserve">N UCH NV-08 </t>
    </r>
    <r>
      <rPr>
        <b/>
        <sz val="9"/>
        <rFont val="Arial"/>
        <family val="2"/>
      </rPr>
      <t>AB Ottine 11334/06</t>
    </r>
  </si>
  <si>
    <t xml:space="preserve">Røthe, Terje
5700 Voss
Tlf. 56 51 78 43 / 901 04 931
</t>
  </si>
  <si>
    <t xml:space="preserve">Avlsrådet/Bård Larsen
2022 Gjerdrum
Tlf. 976 56 336
E-mail: ba-la@online.no
</t>
  </si>
  <si>
    <t>Kairo 10089/88</t>
  </si>
  <si>
    <t>Avlsrådet/B.Larsen</t>
  </si>
  <si>
    <r>
      <t xml:space="preserve">Kairo </t>
    </r>
    <r>
      <rPr>
        <sz val="9"/>
        <color indexed="16"/>
        <rFont val="Arial"/>
        <family val="2"/>
      </rPr>
      <t>10089/88</t>
    </r>
  </si>
  <si>
    <t xml:space="preserve">Wold, Sigurd E.
1339 Vøyenenga
Tlf. 67 13 55 04
</t>
  </si>
  <si>
    <t>Randem, Torkel</t>
  </si>
  <si>
    <t>Bjønnli Binna 03424/03</t>
  </si>
  <si>
    <t>Lie, Kjell Trygve</t>
  </si>
  <si>
    <t>Lie, Kjell Trygve
3170 Sem
Tlf. 33 39 66 21</t>
  </si>
  <si>
    <r>
      <t>Mozart</t>
    </r>
    <r>
      <rPr>
        <sz val="9"/>
        <color indexed="16"/>
        <rFont val="Arial"/>
        <family val="2"/>
      </rPr>
      <t xml:space="preserve"> 19805/03</t>
    </r>
  </si>
  <si>
    <t>Nordmarken, A</t>
  </si>
  <si>
    <t>Mozart 19805/03</t>
  </si>
  <si>
    <t>Nordmarken, Arvid
2770 Jaren
Tlf. 61 32 92 09</t>
  </si>
  <si>
    <t xml:space="preserve">Randem, Torkel
1430 Ås
Tlf. 991 68 897
</t>
  </si>
  <si>
    <r>
      <t xml:space="preserve">N JCH </t>
    </r>
    <r>
      <rPr>
        <b/>
        <sz val="10"/>
        <rFont val="Arial"/>
        <family val="2"/>
      </rPr>
      <t>Tortåsen’s Ronja 23876/01</t>
    </r>
  </si>
  <si>
    <t>Holsing, Jakob O.</t>
  </si>
  <si>
    <t>Tortåsen’s Kora 09160/06</t>
  </si>
  <si>
    <t>Groheia’s Topsy 23266/03</t>
  </si>
  <si>
    <t>Klinge 14363/02</t>
  </si>
  <si>
    <t>Engen, Arve</t>
  </si>
  <si>
    <t>16.-</t>
  </si>
  <si>
    <t>20.-</t>
  </si>
  <si>
    <t>Rønning, Per Magne</t>
  </si>
  <si>
    <r>
      <t xml:space="preserve">N JCH </t>
    </r>
    <r>
      <rPr>
        <b/>
        <sz val="9"/>
        <rFont val="Arial"/>
        <family val="2"/>
      </rPr>
      <t>Tortåsen's Ronja 23876/01</t>
    </r>
  </si>
  <si>
    <t xml:space="preserve">Holsing, Jakob Olav
7760 Snåsa
Tlf. 74 15 14 52 / 913 71 880
</t>
  </si>
  <si>
    <t>N UCH Juno 01225/00</t>
  </si>
  <si>
    <t xml:space="preserve">Wesche, Harald
7580 Selbu
Tlf. 73 81 96 19
</t>
  </si>
  <si>
    <r>
      <t xml:space="preserve">N UCH </t>
    </r>
    <r>
      <rPr>
        <b/>
        <sz val="9"/>
        <color indexed="17"/>
        <rFont val="Arial"/>
        <family val="2"/>
      </rPr>
      <t xml:space="preserve">Juno </t>
    </r>
    <r>
      <rPr>
        <sz val="9"/>
        <color indexed="17"/>
        <rFont val="Arial"/>
        <family val="2"/>
      </rPr>
      <t>01225/00</t>
    </r>
  </si>
  <si>
    <t>Wesche Harald</t>
  </si>
  <si>
    <r>
      <t xml:space="preserve">N UCH </t>
    </r>
    <r>
      <rPr>
        <b/>
        <sz val="9"/>
        <color indexed="16"/>
        <rFont val="Arial"/>
        <family val="2"/>
      </rPr>
      <t xml:space="preserve">Rusken </t>
    </r>
    <r>
      <rPr>
        <sz val="9"/>
        <color indexed="16"/>
        <rFont val="Arial"/>
        <family val="2"/>
      </rPr>
      <t>15483/04</t>
    </r>
  </si>
  <si>
    <t>Lundsbakken, Geir</t>
  </si>
  <si>
    <t>N UCH Rusken 15483/04</t>
  </si>
  <si>
    <t xml:space="preserve">Lundsbakken, Geir/Persson L.
2450 Rena
Tlf. 901 45 983 / 911 65 217
E-mail: lind-per@online.no
</t>
  </si>
  <si>
    <t>Holsing, Ola A.</t>
  </si>
  <si>
    <t xml:space="preserve">Holsing, Ola A.
7760 Snåsa
Tlf. 74 15 21 73 / 478 15 958
</t>
  </si>
  <si>
    <t xml:space="preserve">Bentsen, Per Ivar
4520 Sør-Audnedal
Tlf. 38 25 60 59
</t>
  </si>
  <si>
    <t>Bentsen, Per Ivar</t>
  </si>
  <si>
    <t xml:space="preserve">Engen, Arve
2836 Biri
Tlf. 61 18 16 59 / 976 30 881
</t>
  </si>
  <si>
    <t xml:space="preserve">Rønning, Per Magne
7623 Ronglan
Tlf. 74 09 98 92 / 913 60 692
</t>
  </si>
  <si>
    <t>06084/05 Birk</t>
  </si>
  <si>
    <t xml:space="preserve">Larsen, Stig
9303 Silsand
Tlf. 990 44 434 </t>
  </si>
  <si>
    <r>
      <t xml:space="preserve">Birk </t>
    </r>
    <r>
      <rPr>
        <sz val="9"/>
        <color indexed="17"/>
        <rFont val="Arial"/>
        <family val="2"/>
      </rPr>
      <t>06084/05</t>
    </r>
  </si>
  <si>
    <t>Larsen, Stig</t>
  </si>
  <si>
    <t>Tanja X-24383/01</t>
  </si>
  <si>
    <t>Skei, Arnt</t>
  </si>
  <si>
    <t xml:space="preserve">Skei, Arnt
7227 Gimse
Tlf. 72 87 14 84
</t>
  </si>
  <si>
    <t>30.01.-</t>
  </si>
  <si>
    <t>07.-</t>
  </si>
  <si>
    <t>Leddi 17295/06</t>
  </si>
  <si>
    <t>Hval, Reidar</t>
  </si>
  <si>
    <t>09.-</t>
  </si>
  <si>
    <r>
      <t xml:space="preserve">Stolt </t>
    </r>
    <r>
      <rPr>
        <sz val="9"/>
        <color indexed="16"/>
        <rFont val="Arial"/>
        <family val="2"/>
      </rPr>
      <t>09528/06</t>
    </r>
  </si>
  <si>
    <t>Berger, Jon Atle</t>
  </si>
  <si>
    <t xml:space="preserve">Hval, Reidar
1870 Ørje
Tlf. 69 81 43 87
</t>
  </si>
  <si>
    <t>Stolt 09528/06</t>
  </si>
  <si>
    <t>Berger, Jon Atle
1816 Skiptvet
Tlf. 414 25 144</t>
  </si>
  <si>
    <t>Tyra 00301/04</t>
  </si>
  <si>
    <t>Fagerholt, Johan B.</t>
  </si>
  <si>
    <t xml:space="preserve">Fagerholt, Johan B.
3268 Larvik
Tlf. 952 02 415
</t>
  </si>
  <si>
    <t>Frøya 24479/05</t>
  </si>
  <si>
    <t xml:space="preserve">Håbestad, Svein
4886 Grimstad
Tlf.37 04 35 27 / 470 11 665
</t>
  </si>
  <si>
    <t>Håbestad, Svein</t>
  </si>
  <si>
    <r>
      <t xml:space="preserve">N JCH </t>
    </r>
    <r>
      <rPr>
        <b/>
        <sz val="10"/>
        <rFont val="Arial"/>
        <family val="2"/>
      </rPr>
      <t>Gaia 24476/05</t>
    </r>
  </si>
  <si>
    <t>Johansen, Sigmund A.</t>
  </si>
  <si>
    <t>Groheia's Lussi 23318/03</t>
  </si>
  <si>
    <t>Gundersen, Per Ivar</t>
  </si>
  <si>
    <t>15.-</t>
  </si>
  <si>
    <t>Tortåsen's Ronja 09161/06</t>
  </si>
  <si>
    <t>Mogen, Thor</t>
  </si>
  <si>
    <r>
      <t xml:space="preserve">N UCH N JCH </t>
    </r>
    <r>
      <rPr>
        <b/>
        <sz val="9"/>
        <rFont val="Arial"/>
        <family val="2"/>
      </rPr>
      <t xml:space="preserve">AB Oleane 15812/05  </t>
    </r>
  </si>
  <si>
    <r>
      <t xml:space="preserve">N JCH </t>
    </r>
    <r>
      <rPr>
        <b/>
        <sz val="9"/>
        <rFont val="Arial"/>
        <family val="2"/>
      </rPr>
      <t>Gaia 24476/05</t>
    </r>
  </si>
  <si>
    <t xml:space="preserve">Johansen, Sigmund A.
2022 Gjerdrum
Tlf.  63 99 21 21 / 982 39 211
E-mail: sigmujo2@online.no
</t>
  </si>
  <si>
    <t xml:space="preserve">Mogen, Thor
3622 Svene
Tlf. 32 76 24 12 / 911 40 698
</t>
  </si>
  <si>
    <t>Juvet, Yngvar
3681 Notodden
Tlf. 950 27 019</t>
  </si>
  <si>
    <t xml:space="preserve">Gundersen, Per Ivar
3400 Lier
Tlf. 32 84 59 86 / 911 05 737
</t>
  </si>
  <si>
    <r>
      <t xml:space="preserve">Chico </t>
    </r>
    <r>
      <rPr>
        <sz val="9"/>
        <color indexed="16"/>
        <rFont val="Arial"/>
        <family val="2"/>
      </rPr>
      <t xml:space="preserve">20723/04 </t>
    </r>
  </si>
  <si>
    <t>N UCH NV-07 Turbo 06083/05</t>
  </si>
  <si>
    <t>Sogn, Ole Håvard
2817 Gjøvik
Tlf. 61 17 36 12 / 995 31 413</t>
  </si>
  <si>
    <r>
      <t xml:space="preserve">N UCH NV-07 </t>
    </r>
    <r>
      <rPr>
        <b/>
        <sz val="9"/>
        <color indexed="17"/>
        <rFont val="Arial"/>
        <family val="2"/>
      </rPr>
      <t>Turbo</t>
    </r>
    <r>
      <rPr>
        <sz val="9"/>
        <color indexed="17"/>
        <rFont val="Arial"/>
        <family val="2"/>
      </rPr>
      <t xml:space="preserve"> 06083/05</t>
    </r>
  </si>
  <si>
    <t>Sogn, Ole H.</t>
  </si>
  <si>
    <t>Laika 14278/00</t>
  </si>
  <si>
    <t>Hagen, Kjell</t>
  </si>
  <si>
    <r>
      <t xml:space="preserve">AB Cash </t>
    </r>
    <r>
      <rPr>
        <sz val="9"/>
        <color indexed="16"/>
        <rFont val="Arial"/>
        <family val="2"/>
      </rPr>
      <t>11330/06</t>
    </r>
  </si>
  <si>
    <t>26.-</t>
  </si>
  <si>
    <t>Overført neste sesong</t>
  </si>
  <si>
    <t>Overført neste
sesong</t>
  </si>
  <si>
    <t>01.-</t>
  </si>
  <si>
    <t>08.-</t>
  </si>
  <si>
    <t>2 dødfødte valper</t>
  </si>
  <si>
    <t>2 dødfødte
valper 16.03.09</t>
  </si>
  <si>
    <r>
      <t xml:space="preserve">N S JCH RR </t>
    </r>
    <r>
      <rPr>
        <b/>
        <sz val="9"/>
        <rFont val="Arial"/>
        <family val="2"/>
      </rPr>
      <t xml:space="preserve">Stella 12295/03   </t>
    </r>
  </si>
  <si>
    <r>
      <t xml:space="preserve">N S JCH RR </t>
    </r>
    <r>
      <rPr>
        <b/>
        <sz val="10"/>
        <rFont val="Arial"/>
        <family val="2"/>
      </rPr>
      <t xml:space="preserve">Stella 12295/03   </t>
    </r>
  </si>
  <si>
    <t>8 døde valper</t>
  </si>
  <si>
    <t>Topsy 24475/05</t>
  </si>
  <si>
    <t>Ekre, Hilmar</t>
  </si>
  <si>
    <t xml:space="preserve">Ekre, Hilmar
3841 Flatdal
Tlf. 35 05 25 37 / 482 16 848
</t>
  </si>
  <si>
    <t>Parring mislykket</t>
  </si>
  <si>
    <r>
      <t xml:space="preserve">N JCH </t>
    </r>
    <r>
      <rPr>
        <b/>
        <sz val="9"/>
        <rFont val="Arial"/>
        <family val="2"/>
      </rPr>
      <t xml:space="preserve">Tortåsen's Ronja 23876/01
</t>
    </r>
    <r>
      <rPr>
        <sz val="9"/>
        <rFont val="Arial"/>
        <family val="2"/>
      </rPr>
      <t>Alternativ</t>
    </r>
  </si>
  <si>
    <t>Rønning, Per M.</t>
  </si>
  <si>
    <t xml:space="preserve">Hagen, Kjell Mo
2836 Biri
Tlf. 412 25 879
</t>
  </si>
  <si>
    <t>28.-</t>
  </si>
  <si>
    <r>
      <t xml:space="preserve">Ar Heisan </t>
    </r>
    <r>
      <rPr>
        <sz val="9"/>
        <color indexed="17"/>
        <rFont val="Arial"/>
        <family val="2"/>
      </rPr>
      <t>00187/07</t>
    </r>
  </si>
  <si>
    <t>Sognelien, Arne</t>
  </si>
  <si>
    <t>Ar Heisan 00187/07</t>
  </si>
  <si>
    <r>
      <t xml:space="preserve">N JCH </t>
    </r>
    <r>
      <rPr>
        <b/>
        <sz val="9"/>
        <rFont val="Arial"/>
        <family val="2"/>
      </rPr>
      <t>Petra X-02866/04</t>
    </r>
  </si>
  <si>
    <r>
      <t xml:space="preserve">N JCH </t>
    </r>
    <r>
      <rPr>
        <b/>
        <sz val="9"/>
        <rFont val="Arial"/>
        <family val="2"/>
      </rPr>
      <t xml:space="preserve">Petra X-02866/04
</t>
    </r>
    <r>
      <rPr>
        <sz val="9"/>
        <rFont val="Arial"/>
        <family val="2"/>
      </rPr>
      <t>Alternativ</t>
    </r>
  </si>
  <si>
    <r>
      <t xml:space="preserve">N JCH </t>
    </r>
    <r>
      <rPr>
        <b/>
        <sz val="10"/>
        <rFont val="Arial"/>
        <family val="2"/>
      </rPr>
      <t>Petra X-02866/04</t>
    </r>
  </si>
  <si>
    <t>Sognelien, Arne
3533 Tyristrand
Tlf. 32 12 94 84 / 958 46 706</t>
  </si>
  <si>
    <t>Kvam, Bjørn
7620 Skogn
Tlf. 74 09 50 28 / 997 33 746</t>
  </si>
  <si>
    <t>Halvorsen, Isak
2411 Elverum
Tlf. 62 41 31 21 / 402 26 590</t>
  </si>
  <si>
    <t>Langedrag, Ole A. / Lie, Ingar T.
3175 Ramnes
Tlf. 33 39 65 57</t>
  </si>
  <si>
    <t>31.03.-</t>
  </si>
  <si>
    <t xml:space="preserve">Hovinbøle, Torgeir
3650 Tinn-Austbygd
Tlf. 35 09 19 32
</t>
  </si>
  <si>
    <t>04.-</t>
  </si>
  <si>
    <t>02.-</t>
  </si>
  <si>
    <r>
      <t xml:space="preserve">N JCH </t>
    </r>
    <r>
      <rPr>
        <b/>
        <sz val="10"/>
        <rFont val="Arial"/>
        <family val="2"/>
      </rPr>
      <t xml:space="preserve">Mia 13837/07 </t>
    </r>
  </si>
  <si>
    <r>
      <t xml:space="preserve">N JCH </t>
    </r>
    <r>
      <rPr>
        <b/>
        <sz val="9"/>
        <rFont val="Arial"/>
        <family val="2"/>
      </rPr>
      <t xml:space="preserve">Mia 13837/07 </t>
    </r>
  </si>
  <si>
    <r>
      <t xml:space="preserve">N JCH </t>
    </r>
    <r>
      <rPr>
        <b/>
        <sz val="9"/>
        <rFont val="Arial"/>
        <family val="2"/>
      </rPr>
      <t xml:space="preserve">Gåvålia's Tanja 18928/01
</t>
    </r>
    <r>
      <rPr>
        <sz val="9"/>
        <rFont val="Arial"/>
        <family val="2"/>
      </rPr>
      <t>Alternativ</t>
    </r>
  </si>
  <si>
    <t>18.-</t>
  </si>
  <si>
    <r>
      <t xml:space="preserve">N JCH </t>
    </r>
    <r>
      <rPr>
        <b/>
        <sz val="10"/>
        <rFont val="Arial"/>
        <family val="2"/>
      </rPr>
      <t xml:space="preserve">Vestlunds Julka 18939/04 </t>
    </r>
  </si>
  <si>
    <t>Lufall, Jostein</t>
  </si>
  <si>
    <r>
      <t xml:space="preserve">N JCH </t>
    </r>
    <r>
      <rPr>
        <b/>
        <sz val="10"/>
        <rFont val="Arial"/>
        <family val="2"/>
      </rPr>
      <t>Senta 13680/02</t>
    </r>
  </si>
  <si>
    <t>Lybæk, Bjørn</t>
  </si>
  <si>
    <t xml:space="preserve">Lybæk, Bjørn
1910 Enebakkneset
Tlf. 63 88 31 14
</t>
  </si>
  <si>
    <r>
      <t>22.01.2009</t>
    </r>
    <r>
      <rPr>
        <sz val="9"/>
        <rFont val="Arial"/>
        <family val="2"/>
      </rPr>
      <t xml:space="preserve">
Ikke brukt</t>
    </r>
  </si>
  <si>
    <r>
      <t>03.01.2009</t>
    </r>
    <r>
      <rPr>
        <sz val="9"/>
        <rFont val="Arial"/>
        <family val="2"/>
      </rPr>
      <t xml:space="preserve">
Ikke brukt</t>
    </r>
  </si>
  <si>
    <r>
      <t>05.04.2009</t>
    </r>
    <r>
      <rPr>
        <sz val="9"/>
        <rFont val="Arial"/>
        <family val="2"/>
      </rPr>
      <t xml:space="preserve">
Ikke brukt</t>
    </r>
  </si>
  <si>
    <r>
      <t>08.04.2009</t>
    </r>
    <r>
      <rPr>
        <sz val="9"/>
        <rFont val="Arial"/>
        <family val="2"/>
      </rPr>
      <t xml:space="preserve">
Ikke brukt</t>
    </r>
  </si>
  <si>
    <r>
      <t>04.04.2009</t>
    </r>
    <r>
      <rPr>
        <sz val="9"/>
        <rFont val="Arial"/>
        <family val="2"/>
      </rPr>
      <t xml:space="preserve">
Ikke brukt</t>
    </r>
  </si>
  <si>
    <r>
      <t xml:space="preserve">N JCH </t>
    </r>
    <r>
      <rPr>
        <b/>
        <sz val="9"/>
        <rFont val="Arial"/>
        <family val="2"/>
      </rPr>
      <t xml:space="preserve">Vestlunds Julka 18939/04 </t>
    </r>
  </si>
  <si>
    <t xml:space="preserve">Lufall, Jostein
7332 Løkken Verk
Tlf. 917 26 657
</t>
  </si>
  <si>
    <t>N JCH Caro 19813/03</t>
  </si>
  <si>
    <t>Ølstøren, Bård
7316 Lensvik
Tlf. 72 49 28 86</t>
  </si>
  <si>
    <r>
      <t xml:space="preserve">N JCH </t>
    </r>
    <r>
      <rPr>
        <b/>
        <sz val="9"/>
        <color indexed="17"/>
        <rFont val="Arial"/>
        <family val="2"/>
      </rPr>
      <t xml:space="preserve">Caro </t>
    </r>
    <r>
      <rPr>
        <sz val="9"/>
        <color indexed="17"/>
        <rFont val="Arial"/>
        <family val="2"/>
      </rPr>
      <t>19813/03</t>
    </r>
  </si>
  <si>
    <t>Ølstøren, Bård</t>
  </si>
  <si>
    <t>30.04.-</t>
  </si>
  <si>
    <t>11.-</t>
  </si>
  <si>
    <r>
      <t xml:space="preserve">Kaiser </t>
    </r>
    <r>
      <rPr>
        <sz val="9"/>
        <color indexed="16"/>
        <rFont val="Arial"/>
        <family val="2"/>
      </rPr>
      <t>24337/03</t>
    </r>
  </si>
  <si>
    <t>Engen, Jonny</t>
  </si>
  <si>
    <r>
      <t xml:space="preserve">Tanja 14276/00
</t>
    </r>
    <r>
      <rPr>
        <sz val="9"/>
        <rFont val="Arial"/>
        <family val="2"/>
      </rPr>
      <t>Alternativ</t>
    </r>
  </si>
  <si>
    <t>Kaiser 24337/03</t>
  </si>
  <si>
    <t>Engen, Jonny
2836 BIRI
Tlf. 918 20 940</t>
  </si>
  <si>
    <r>
      <t>28.05.2009</t>
    </r>
    <r>
      <rPr>
        <sz val="9"/>
        <rFont val="Arial"/>
        <family val="2"/>
      </rPr>
      <t xml:space="preserve">
Ikke brukt</t>
    </r>
  </si>
  <si>
    <r>
      <t xml:space="preserve">N JCH </t>
    </r>
    <r>
      <rPr>
        <b/>
        <sz val="9"/>
        <color indexed="17"/>
        <rFont val="Arial"/>
        <family val="2"/>
      </rPr>
      <t>Slengslia's Måffelåffen</t>
    </r>
    <r>
      <rPr>
        <sz val="9"/>
        <color indexed="17"/>
        <rFont val="Arial"/>
        <family val="2"/>
      </rPr>
      <t xml:space="preserve"> 00664/08</t>
    </r>
  </si>
  <si>
    <t>N JCH Slengslia's Måffelåffen 00664/08</t>
  </si>
  <si>
    <t>30.05.-</t>
  </si>
  <si>
    <t>Lillboskogens Brända-Li
S60420/2003</t>
  </si>
  <si>
    <t xml:space="preserve">Hansson, Hans Eric
S-82892 Edsbyn
Tlf. 0046 27 13 00 90
</t>
  </si>
  <si>
    <t>Lillboskogens Levis-Kingen S29653/97</t>
  </si>
  <si>
    <t>Lillboskogens Brända-Li S60420/2003</t>
  </si>
  <si>
    <t>Hansson, Hans Eric</t>
  </si>
  <si>
    <r>
      <t>Lillboskogens Levis-Kingen</t>
    </r>
    <r>
      <rPr>
        <sz val="9"/>
        <color indexed="17"/>
        <rFont val="Arial"/>
        <family val="2"/>
      </rPr>
      <t xml:space="preserve"> S29653/97</t>
    </r>
  </si>
  <si>
    <t>Hansson Hans E.</t>
  </si>
  <si>
    <t>N UCH AB Olaf 11333/06</t>
  </si>
  <si>
    <r>
      <t xml:space="preserve">N UCH </t>
    </r>
    <r>
      <rPr>
        <b/>
        <sz val="9"/>
        <color indexed="17"/>
        <rFont val="Arial"/>
        <family val="2"/>
      </rPr>
      <t xml:space="preserve">AB Olaf </t>
    </r>
    <r>
      <rPr>
        <sz val="9"/>
        <color indexed="17"/>
        <rFont val="Arial"/>
        <family val="2"/>
      </rPr>
      <t>11333/06</t>
    </r>
  </si>
  <si>
    <r>
      <t xml:space="preserve">N UCH N S JCH RR </t>
    </r>
    <r>
      <rPr>
        <b/>
        <sz val="9"/>
        <rFont val="Arial"/>
        <family val="2"/>
      </rPr>
      <t>Hera 04062/02</t>
    </r>
  </si>
  <si>
    <r>
      <t xml:space="preserve">N UCH N S JCH RR </t>
    </r>
    <r>
      <rPr>
        <b/>
        <sz val="10"/>
        <rFont val="Arial"/>
        <family val="2"/>
      </rPr>
      <t>Hera 04062/02</t>
    </r>
  </si>
  <si>
    <r>
      <t>N UCH</t>
    </r>
    <r>
      <rPr>
        <b/>
        <sz val="9"/>
        <rFont val="Arial"/>
        <family val="2"/>
      </rPr>
      <t xml:space="preserve"> Gabbro 07326/05</t>
    </r>
  </si>
  <si>
    <r>
      <t xml:space="preserve">N UCH </t>
    </r>
    <r>
      <rPr>
        <b/>
        <sz val="10"/>
        <rFont val="Arial"/>
        <family val="2"/>
      </rPr>
      <t>Gabbro 07326/05</t>
    </r>
  </si>
  <si>
    <t>Status pr. 11.08.2009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</si>
</sst>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14]d\.\ mmmm\ yyyy"/>
    <numFmt numFmtId="165" formatCode="[$-414]mmmm\ yyyy;@"/>
    <numFmt numFmtId="166" formatCode="&quot;Ja&quot;;&quot;Ja&quot;;&quot;Nei&quot;"/>
    <numFmt numFmtId="167" formatCode="&quot;Sann&quot;;&quot;Sann&quot;;&quot;Usann&quot;"/>
    <numFmt numFmtId="168" formatCode="&quot;På&quot;;&quot;På&quot;;&quot;Av&quot;"/>
    <numFmt numFmtId="169" formatCode="[$-414]mmm\.\ yy;@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2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Helvetica"/>
      <family val="0"/>
    </font>
    <font>
      <sz val="9"/>
      <name val="Helvetica"/>
      <family val="0"/>
    </font>
    <font>
      <sz val="8"/>
      <name val="Helvetica"/>
      <family val="0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7"/>
      <name val="Arial"/>
      <family val="2"/>
    </font>
    <font>
      <sz val="9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7" fontId="3" fillId="0" borderId="0" xfId="0" applyNumberFormat="1" applyFont="1" applyAlignment="1">
      <alignment horizontal="left" vertical="top"/>
    </xf>
    <xf numFmtId="169" fontId="3" fillId="0" borderId="0" xfId="0" applyNumberFormat="1" applyFont="1" applyAlignment="1">
      <alignment horizontal="left" vertical="top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horizontal="center" vertical="top"/>
    </xf>
    <xf numFmtId="0" fontId="0" fillId="0" borderId="5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horizontal="center" vertical="top"/>
    </xf>
    <xf numFmtId="0" fontId="0" fillId="0" borderId="7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2" xfId="0" applyFont="1" applyBorder="1" applyAlignment="1">
      <alignment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165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/>
    </xf>
    <xf numFmtId="14" fontId="3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14" fontId="3" fillId="0" borderId="0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5" fillId="0" borderId="14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 wrapText="1"/>
    </xf>
    <xf numFmtId="0" fontId="11" fillId="0" borderId="2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1" fillId="0" borderId="2" xfId="0" applyFont="1" applyFill="1" applyBorder="1" applyAlignment="1">
      <alignment vertical="top"/>
    </xf>
    <xf numFmtId="0" fontId="3" fillId="0" borderId="0" xfId="0" applyFont="1" applyAlignment="1">
      <alignment wrapText="1"/>
    </xf>
    <xf numFmtId="0" fontId="9" fillId="0" borderId="2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9" fillId="0" borderId="13" xfId="0" applyFont="1" applyFill="1" applyBorder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14" fontId="23" fillId="0" borderId="0" xfId="0" applyNumberFormat="1" applyFont="1" applyAlignment="1">
      <alignment horizontal="right" vertical="top"/>
    </xf>
    <xf numFmtId="14" fontId="23" fillId="0" borderId="0" xfId="0" applyNumberFormat="1" applyFont="1" applyAlignment="1">
      <alignment horizontal="right" vertical="top" wrapText="1"/>
    </xf>
    <xf numFmtId="0" fontId="10" fillId="0" borderId="2" xfId="0" applyFont="1" applyFill="1" applyBorder="1" applyAlignment="1">
      <alignment vertical="top"/>
    </xf>
    <xf numFmtId="0" fontId="10" fillId="0" borderId="13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8.57421875" style="0" customWidth="1"/>
    <col min="2" max="2" width="9.7109375" style="0" customWidth="1"/>
    <col min="3" max="3" width="38.57421875" style="0" customWidth="1"/>
    <col min="4" max="4" width="9.7109375" style="0" customWidth="1"/>
  </cols>
  <sheetData>
    <row r="1" spans="1:11" s="52" customFormat="1" ht="12" customHeight="1" thickBot="1">
      <c r="A1" s="51" t="s">
        <v>365</v>
      </c>
      <c r="C1" s="53"/>
      <c r="D1" s="53"/>
      <c r="E1" s="54"/>
      <c r="F1" s="54"/>
      <c r="K1" s="55"/>
    </row>
    <row r="2" spans="1:11" s="52" customFormat="1" ht="12" customHeight="1">
      <c r="A2" s="56" t="s">
        <v>34</v>
      </c>
      <c r="B2" s="57">
        <f>Forespørsler!B2</f>
        <v>47</v>
      </c>
      <c r="C2" s="58" t="s">
        <v>41</v>
      </c>
      <c r="D2" s="57">
        <f>Forespørsler!J2</f>
        <v>11</v>
      </c>
      <c r="E2" s="54"/>
      <c r="F2" s="54"/>
      <c r="K2" s="55"/>
    </row>
    <row r="3" spans="1:11" s="52" customFormat="1" ht="12" customHeight="1">
      <c r="A3" s="59" t="s">
        <v>35</v>
      </c>
      <c r="B3" s="60">
        <f>B2-B4-B5</f>
        <v>0</v>
      </c>
      <c r="C3" s="61" t="s">
        <v>42</v>
      </c>
      <c r="D3" s="60">
        <f>Forespørsler!K2</f>
        <v>1</v>
      </c>
      <c r="E3" s="54"/>
      <c r="F3" s="54"/>
      <c r="K3" s="55"/>
    </row>
    <row r="4" spans="1:11" s="52" customFormat="1" ht="12" customHeight="1">
      <c r="A4" s="61" t="s">
        <v>36</v>
      </c>
      <c r="B4" s="60">
        <f>Forespørsler!E2</f>
        <v>47</v>
      </c>
      <c r="C4" s="61" t="s">
        <v>43</v>
      </c>
      <c r="D4" s="60">
        <f>Forespørsler!I2</f>
        <v>24</v>
      </c>
      <c r="E4" s="54"/>
      <c r="F4" s="54"/>
      <c r="K4" s="55"/>
    </row>
    <row r="5" spans="1:11" s="52" customFormat="1" ht="12" customHeight="1">
      <c r="A5" s="61" t="s">
        <v>37</v>
      </c>
      <c r="B5" s="60">
        <f>Forespørsler!F2</f>
        <v>0</v>
      </c>
      <c r="C5" s="61" t="s">
        <v>44</v>
      </c>
      <c r="D5" s="60">
        <f>SUM(Anbefalinger!I4:I69)+SUM(Godkjenninger!I4:I26)</f>
        <v>102</v>
      </c>
      <c r="E5" s="54"/>
      <c r="F5" s="54"/>
      <c r="K5" s="55"/>
    </row>
    <row r="6" spans="1:11" s="52" customFormat="1" ht="12" customHeight="1">
      <c r="A6" s="61" t="s">
        <v>38</v>
      </c>
      <c r="B6" s="60">
        <f>Forespørsler!G2</f>
        <v>36</v>
      </c>
      <c r="C6" s="61" t="s">
        <v>45</v>
      </c>
      <c r="D6" s="60">
        <f>SUM(Anbefalinger!J4:J69)+SUM(Godkjenninger!J4:J26)</f>
        <v>107</v>
      </c>
      <c r="E6" s="54"/>
      <c r="F6" s="54"/>
      <c r="K6" s="55"/>
    </row>
    <row r="7" spans="1:11" s="52" customFormat="1" ht="12" customHeight="1">
      <c r="A7" s="61" t="s">
        <v>39</v>
      </c>
      <c r="B7" s="60">
        <f>Forespørsler!H2</f>
        <v>11</v>
      </c>
      <c r="C7" s="61" t="s">
        <v>33</v>
      </c>
      <c r="D7" s="60">
        <f>D5+D6</f>
        <v>209</v>
      </c>
      <c r="E7" s="54"/>
      <c r="F7" s="54"/>
      <c r="K7" s="55"/>
    </row>
    <row r="8" spans="1:11" s="52" customFormat="1" ht="12" customHeight="1" thickBot="1">
      <c r="A8" s="62" t="s">
        <v>40</v>
      </c>
      <c r="B8" s="63">
        <f>B4-B6-B7</f>
        <v>0</v>
      </c>
      <c r="C8" s="62" t="s">
        <v>32</v>
      </c>
      <c r="D8" s="80">
        <f>D7/D4</f>
        <v>8.708333333333334</v>
      </c>
      <c r="E8" s="54"/>
      <c r="F8" s="54"/>
      <c r="K8" s="55"/>
    </row>
    <row r="9" s="29" customFormat="1" ht="12.75"/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Footer>&amp;LPer Harald Sivesind&amp;CSide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H31" sqref="H31"/>
    </sheetView>
  </sheetViews>
  <sheetFormatPr defaultColWidth="11.421875" defaultRowHeight="12.75"/>
  <cols>
    <col min="1" max="1" width="34.140625" style="11" customWidth="1"/>
    <col min="2" max="2" width="25.7109375" style="11" customWidth="1"/>
    <col min="3" max="3" width="34.00390625" style="11" customWidth="1"/>
    <col min="4" max="4" width="25.7109375" style="11" customWidth="1"/>
    <col min="5" max="5" width="10.7109375" style="22" customWidth="1"/>
    <col min="6" max="6" width="5.8515625" style="78" customWidth="1"/>
    <col min="7" max="7" width="9.57421875" style="11" customWidth="1"/>
    <col min="8" max="8" width="10.7109375" style="11" customWidth="1"/>
    <col min="9" max="9" width="7.421875" style="11" customWidth="1"/>
    <col min="10" max="10" width="7.28125" style="11" customWidth="1"/>
    <col min="11" max="11" width="6.57421875" style="31" customWidth="1"/>
    <col min="12" max="16384" width="11.421875" style="11" customWidth="1"/>
  </cols>
  <sheetData>
    <row r="1" spans="1:11" s="17" customFormat="1" ht="13.5">
      <c r="A1" s="28" t="s">
        <v>48</v>
      </c>
      <c r="D1" s="17" t="s">
        <v>47</v>
      </c>
      <c r="E1" s="18"/>
      <c r="F1" s="75"/>
      <c r="K1" s="24"/>
    </row>
    <row r="2" spans="5:11" s="17" customFormat="1" ht="11.25">
      <c r="E2" s="18"/>
      <c r="F2" s="75"/>
      <c r="K2" s="24"/>
    </row>
    <row r="3" spans="1:12" s="19" customFormat="1" ht="24" thickBot="1">
      <c r="A3" s="19" t="s">
        <v>2</v>
      </c>
      <c r="B3" s="19" t="s">
        <v>0</v>
      </c>
      <c r="C3" s="19" t="s">
        <v>3</v>
      </c>
      <c r="D3" s="19" t="s">
        <v>0</v>
      </c>
      <c r="E3" s="20" t="s">
        <v>4</v>
      </c>
      <c r="F3" s="76"/>
      <c r="G3" s="21" t="s">
        <v>14</v>
      </c>
      <c r="H3" s="21" t="s">
        <v>15</v>
      </c>
      <c r="I3" s="21" t="s">
        <v>10</v>
      </c>
      <c r="J3" s="21" t="s">
        <v>11</v>
      </c>
      <c r="K3" s="30" t="s">
        <v>16</v>
      </c>
      <c r="L3" s="19" t="s">
        <v>25</v>
      </c>
    </row>
    <row r="4" spans="1:12" s="17" customFormat="1" ht="45.75" thickTop="1">
      <c r="A4" s="16" t="s">
        <v>183</v>
      </c>
      <c r="B4" s="23" t="s">
        <v>185</v>
      </c>
      <c r="C4" s="33" t="s">
        <v>186</v>
      </c>
      <c r="D4" s="34" t="s">
        <v>315</v>
      </c>
      <c r="E4" s="35">
        <v>39814</v>
      </c>
      <c r="F4" s="75"/>
      <c r="G4" s="26">
        <v>39816</v>
      </c>
      <c r="H4" s="81">
        <v>39877</v>
      </c>
      <c r="I4" s="24">
        <v>2</v>
      </c>
      <c r="J4" s="24">
        <v>0</v>
      </c>
      <c r="K4" s="24">
        <f aca="true" t="shared" si="0" ref="K4:K22">I4+J4</f>
        <v>2</v>
      </c>
      <c r="L4" s="17" t="s">
        <v>298</v>
      </c>
    </row>
    <row r="5" spans="1:11" s="17" customFormat="1" ht="57">
      <c r="A5" s="48" t="s">
        <v>184</v>
      </c>
      <c r="B5" s="23" t="s">
        <v>185</v>
      </c>
      <c r="C5" s="49" t="s">
        <v>179</v>
      </c>
      <c r="D5" s="43" t="s">
        <v>180</v>
      </c>
      <c r="E5" s="36">
        <v>39814</v>
      </c>
      <c r="F5" s="75"/>
      <c r="G5" s="116" t="s">
        <v>331</v>
      </c>
      <c r="H5" s="115">
        <v>39877</v>
      </c>
      <c r="I5" s="24"/>
      <c r="J5" s="24"/>
      <c r="K5" s="24">
        <f t="shared" si="0"/>
        <v>0</v>
      </c>
    </row>
    <row r="6" spans="1:11" s="17" customFormat="1" ht="57">
      <c r="A6" s="17" t="s">
        <v>204</v>
      </c>
      <c r="B6" s="23" t="s">
        <v>198</v>
      </c>
      <c r="C6" s="33" t="s">
        <v>111</v>
      </c>
      <c r="D6" s="34" t="s">
        <v>30</v>
      </c>
      <c r="E6" s="35">
        <v>39814</v>
      </c>
      <c r="F6" s="75" t="s">
        <v>227</v>
      </c>
      <c r="G6" s="81">
        <v>39835</v>
      </c>
      <c r="H6" s="26">
        <v>39893</v>
      </c>
      <c r="I6" s="24">
        <v>8</v>
      </c>
      <c r="J6" s="24">
        <v>6</v>
      </c>
      <c r="K6" s="24">
        <f t="shared" si="0"/>
        <v>14</v>
      </c>
    </row>
    <row r="7" spans="1:12" s="17" customFormat="1" ht="57">
      <c r="A7" s="48" t="s">
        <v>212</v>
      </c>
      <c r="B7" s="23" t="s">
        <v>214</v>
      </c>
      <c r="C7" s="33" t="s">
        <v>111</v>
      </c>
      <c r="D7" s="34" t="s">
        <v>30</v>
      </c>
      <c r="E7" s="35">
        <v>39814</v>
      </c>
      <c r="F7" s="75"/>
      <c r="G7" s="26">
        <v>39832</v>
      </c>
      <c r="H7" s="81">
        <v>39894</v>
      </c>
      <c r="I7" s="24">
        <v>5</v>
      </c>
      <c r="J7" s="24">
        <v>8</v>
      </c>
      <c r="K7" s="24">
        <f t="shared" si="0"/>
        <v>13</v>
      </c>
      <c r="L7" s="23"/>
    </row>
    <row r="8" spans="1:11" s="17" customFormat="1" ht="45">
      <c r="A8" s="82" t="s">
        <v>133</v>
      </c>
      <c r="B8" s="23" t="s">
        <v>318</v>
      </c>
      <c r="C8" s="43" t="s">
        <v>146</v>
      </c>
      <c r="D8" s="43" t="s">
        <v>147</v>
      </c>
      <c r="E8" s="36">
        <v>39845</v>
      </c>
      <c r="F8" s="75" t="s">
        <v>252</v>
      </c>
      <c r="G8" s="26">
        <v>39846</v>
      </c>
      <c r="H8" s="81">
        <v>39903</v>
      </c>
      <c r="I8" s="24">
        <v>7</v>
      </c>
      <c r="J8" s="24">
        <v>2</v>
      </c>
      <c r="K8" s="24">
        <f t="shared" si="0"/>
        <v>9</v>
      </c>
    </row>
    <row r="9" spans="1:11" s="17" customFormat="1" ht="45">
      <c r="A9" s="23" t="s">
        <v>361</v>
      </c>
      <c r="B9" s="23" t="s">
        <v>244</v>
      </c>
      <c r="C9" s="43" t="s">
        <v>245</v>
      </c>
      <c r="D9" s="43" t="s">
        <v>246</v>
      </c>
      <c r="E9" s="35">
        <v>39814</v>
      </c>
      <c r="F9" s="75"/>
      <c r="G9" s="81">
        <v>39847</v>
      </c>
      <c r="H9" s="26">
        <v>39909</v>
      </c>
      <c r="I9" s="24">
        <v>1</v>
      </c>
      <c r="J9" s="24">
        <v>4</v>
      </c>
      <c r="K9" s="24">
        <f t="shared" si="0"/>
        <v>5</v>
      </c>
    </row>
    <row r="10" spans="1:11" s="17" customFormat="1" ht="45">
      <c r="A10" s="23" t="s">
        <v>121</v>
      </c>
      <c r="B10" s="72" t="s">
        <v>122</v>
      </c>
      <c r="C10" s="49" t="s">
        <v>123</v>
      </c>
      <c r="D10" s="43" t="s">
        <v>124</v>
      </c>
      <c r="E10" s="36">
        <v>39783</v>
      </c>
      <c r="F10" s="75" t="s">
        <v>256</v>
      </c>
      <c r="G10" s="26">
        <v>39854</v>
      </c>
      <c r="H10" s="26">
        <v>39917</v>
      </c>
      <c r="I10" s="24">
        <v>7</v>
      </c>
      <c r="J10" s="24">
        <v>3</v>
      </c>
      <c r="K10" s="24">
        <f t="shared" si="0"/>
        <v>10</v>
      </c>
    </row>
    <row r="11" spans="1:12" s="17" customFormat="1" ht="45">
      <c r="A11" s="16" t="s">
        <v>270</v>
      </c>
      <c r="B11" s="23" t="s">
        <v>280</v>
      </c>
      <c r="C11" s="43" t="s">
        <v>99</v>
      </c>
      <c r="D11" s="43" t="s">
        <v>279</v>
      </c>
      <c r="E11" s="36">
        <v>39873</v>
      </c>
      <c r="F11" s="75"/>
      <c r="G11" s="26">
        <v>39879</v>
      </c>
      <c r="H11" s="26">
        <v>39938</v>
      </c>
      <c r="I11" s="24">
        <v>5</v>
      </c>
      <c r="J11" s="24">
        <v>3</v>
      </c>
      <c r="K11" s="24">
        <f t="shared" si="0"/>
        <v>8</v>
      </c>
      <c r="L11" s="17" t="s">
        <v>167</v>
      </c>
    </row>
    <row r="12" spans="1:11" s="17" customFormat="1" ht="45">
      <c r="A12" s="16" t="s">
        <v>249</v>
      </c>
      <c r="B12" s="23" t="s">
        <v>251</v>
      </c>
      <c r="C12" s="43" t="s">
        <v>245</v>
      </c>
      <c r="D12" s="43" t="s">
        <v>246</v>
      </c>
      <c r="E12" s="36">
        <v>39845</v>
      </c>
      <c r="F12" s="75" t="s">
        <v>293</v>
      </c>
      <c r="G12" s="26">
        <v>39882</v>
      </c>
      <c r="H12" s="26">
        <v>39947</v>
      </c>
      <c r="I12" s="24">
        <v>4</v>
      </c>
      <c r="J12" s="24">
        <v>7</v>
      </c>
      <c r="K12" s="24">
        <f aca="true" t="shared" si="1" ref="K12:K17">I12+J12</f>
        <v>11</v>
      </c>
    </row>
    <row r="13" spans="1:11" s="17" customFormat="1" ht="45">
      <c r="A13" s="16" t="s">
        <v>262</v>
      </c>
      <c r="B13" s="23" t="s">
        <v>264</v>
      </c>
      <c r="C13" s="33" t="s">
        <v>181</v>
      </c>
      <c r="D13" s="34" t="s">
        <v>182</v>
      </c>
      <c r="E13" s="36">
        <v>39873</v>
      </c>
      <c r="F13" s="75" t="s">
        <v>158</v>
      </c>
      <c r="G13" s="26">
        <v>39886</v>
      </c>
      <c r="H13" s="26">
        <v>39947</v>
      </c>
      <c r="I13" s="24">
        <v>5</v>
      </c>
      <c r="J13" s="24">
        <v>5</v>
      </c>
      <c r="K13" s="24">
        <f t="shared" si="1"/>
        <v>10</v>
      </c>
    </row>
    <row r="14" spans="1:11" s="17" customFormat="1" ht="57">
      <c r="A14" s="16" t="s">
        <v>222</v>
      </c>
      <c r="B14" s="23" t="s">
        <v>240</v>
      </c>
      <c r="C14" s="33" t="s">
        <v>237</v>
      </c>
      <c r="D14" s="34" t="s">
        <v>238</v>
      </c>
      <c r="E14" s="36">
        <v>39873</v>
      </c>
      <c r="F14" s="75" t="s">
        <v>306</v>
      </c>
      <c r="G14" s="26">
        <v>39902</v>
      </c>
      <c r="H14" s="26">
        <v>39961</v>
      </c>
      <c r="I14" s="24">
        <v>4</v>
      </c>
      <c r="J14" s="24">
        <v>6</v>
      </c>
      <c r="K14" s="24">
        <f t="shared" si="1"/>
        <v>10</v>
      </c>
    </row>
    <row r="15" spans="1:11" s="17" customFormat="1" ht="45">
      <c r="A15" s="16" t="s">
        <v>56</v>
      </c>
      <c r="B15" s="23" t="s">
        <v>57</v>
      </c>
      <c r="C15" s="33" t="s">
        <v>54</v>
      </c>
      <c r="D15" s="34" t="s">
        <v>55</v>
      </c>
      <c r="E15" s="35">
        <v>39904</v>
      </c>
      <c r="F15" s="75" t="s">
        <v>319</v>
      </c>
      <c r="G15" s="26">
        <v>39909</v>
      </c>
      <c r="H15" s="81">
        <v>39968</v>
      </c>
      <c r="I15" s="24">
        <v>9</v>
      </c>
      <c r="J15" s="24">
        <v>4</v>
      </c>
      <c r="K15" s="24">
        <f t="shared" si="1"/>
        <v>13</v>
      </c>
    </row>
    <row r="16" spans="1:12" s="17" customFormat="1" ht="57">
      <c r="A16" s="16" t="s">
        <v>193</v>
      </c>
      <c r="B16" s="23" t="s">
        <v>205</v>
      </c>
      <c r="C16" s="34" t="s">
        <v>207</v>
      </c>
      <c r="D16" s="34" t="s">
        <v>206</v>
      </c>
      <c r="E16" s="35">
        <v>39814</v>
      </c>
      <c r="F16" s="75" t="s">
        <v>324</v>
      </c>
      <c r="G16" s="26">
        <v>39922</v>
      </c>
      <c r="H16" s="26">
        <v>39982</v>
      </c>
      <c r="I16" s="24">
        <v>2</v>
      </c>
      <c r="J16" s="24">
        <v>6</v>
      </c>
      <c r="K16" s="24">
        <f t="shared" si="1"/>
        <v>8</v>
      </c>
      <c r="L16" s="17" t="s">
        <v>167</v>
      </c>
    </row>
    <row r="17" spans="1:11" s="17" customFormat="1" ht="57">
      <c r="A17" s="17" t="s">
        <v>276</v>
      </c>
      <c r="B17" s="108" t="s">
        <v>277</v>
      </c>
      <c r="C17" s="43" t="s">
        <v>359</v>
      </c>
      <c r="D17" s="43" t="s">
        <v>198</v>
      </c>
      <c r="E17" s="36">
        <v>39873</v>
      </c>
      <c r="F17" s="75" t="s">
        <v>289</v>
      </c>
      <c r="G17" s="26">
        <v>39932</v>
      </c>
      <c r="H17" s="26">
        <v>39991</v>
      </c>
      <c r="I17" s="24">
        <v>5</v>
      </c>
      <c r="J17" s="24">
        <v>5</v>
      </c>
      <c r="K17" s="24">
        <f t="shared" si="1"/>
        <v>10</v>
      </c>
    </row>
    <row r="18" spans="1:11" s="17" customFormat="1" ht="57">
      <c r="A18" s="16" t="s">
        <v>28</v>
      </c>
      <c r="B18" s="23" t="s">
        <v>31</v>
      </c>
      <c r="C18" s="33" t="s">
        <v>111</v>
      </c>
      <c r="D18" s="34" t="s">
        <v>30</v>
      </c>
      <c r="E18" s="36">
        <v>39873</v>
      </c>
      <c r="F18" s="75" t="s">
        <v>320</v>
      </c>
      <c r="G18" s="26">
        <v>39937</v>
      </c>
      <c r="H18" s="81">
        <v>39999</v>
      </c>
      <c r="I18" s="24">
        <v>3</v>
      </c>
      <c r="J18" s="24">
        <v>6</v>
      </c>
      <c r="K18" s="24">
        <f>I18+J18</f>
        <v>9</v>
      </c>
    </row>
    <row r="19" spans="1:12" s="17" customFormat="1" ht="45">
      <c r="A19" s="23" t="s">
        <v>79</v>
      </c>
      <c r="B19" s="23" t="s">
        <v>80</v>
      </c>
      <c r="C19" s="110" t="s">
        <v>81</v>
      </c>
      <c r="D19" s="111" t="s">
        <v>82</v>
      </c>
      <c r="E19" s="36">
        <v>39783</v>
      </c>
      <c r="F19" s="75" t="s">
        <v>226</v>
      </c>
      <c r="G19" s="81">
        <v>39830</v>
      </c>
      <c r="H19" s="81" t="s">
        <v>7</v>
      </c>
      <c r="I19" s="24"/>
      <c r="J19" s="24"/>
      <c r="K19" s="24">
        <f t="shared" si="0"/>
        <v>0</v>
      </c>
      <c r="L19" s="23" t="s">
        <v>295</v>
      </c>
    </row>
    <row r="20" spans="1:11" s="17" customFormat="1" ht="57">
      <c r="A20" s="17" t="s">
        <v>197</v>
      </c>
      <c r="B20" s="23" t="s">
        <v>198</v>
      </c>
      <c r="C20" s="49" t="s">
        <v>199</v>
      </c>
      <c r="D20" s="43" t="s">
        <v>200</v>
      </c>
      <c r="E20" s="36">
        <v>39845</v>
      </c>
      <c r="F20" s="75" t="s">
        <v>227</v>
      </c>
      <c r="G20" s="81">
        <v>39835</v>
      </c>
      <c r="H20" s="81" t="s">
        <v>6</v>
      </c>
      <c r="I20" s="24"/>
      <c r="J20" s="24"/>
      <c r="K20" s="24">
        <f t="shared" si="0"/>
        <v>0</v>
      </c>
    </row>
    <row r="21" spans="1:11" s="17" customFormat="1" ht="57">
      <c r="A21" s="23" t="s">
        <v>201</v>
      </c>
      <c r="B21" s="23" t="s">
        <v>198</v>
      </c>
      <c r="C21" s="49" t="s">
        <v>117</v>
      </c>
      <c r="D21" s="43" t="s">
        <v>101</v>
      </c>
      <c r="E21" s="36">
        <v>39845</v>
      </c>
      <c r="F21" s="75"/>
      <c r="G21" s="116" t="s">
        <v>330</v>
      </c>
      <c r="H21" s="115" t="s">
        <v>6</v>
      </c>
      <c r="I21" s="24"/>
      <c r="J21" s="24"/>
      <c r="K21" s="24">
        <f t="shared" si="0"/>
        <v>0</v>
      </c>
    </row>
    <row r="22" spans="1:11" s="17" customFormat="1" ht="45">
      <c r="A22" s="17" t="s">
        <v>188</v>
      </c>
      <c r="B22" s="23" t="s">
        <v>171</v>
      </c>
      <c r="C22" s="33" t="s">
        <v>181</v>
      </c>
      <c r="D22" s="34" t="s">
        <v>182</v>
      </c>
      <c r="E22" s="35">
        <v>39814</v>
      </c>
      <c r="F22" s="75" t="s">
        <v>253</v>
      </c>
      <c r="G22" s="26">
        <v>39852</v>
      </c>
      <c r="H22" s="81" t="s">
        <v>6</v>
      </c>
      <c r="I22" s="24"/>
      <c r="J22" s="24"/>
      <c r="K22" s="24">
        <f t="shared" si="0"/>
        <v>0</v>
      </c>
    </row>
    <row r="23" spans="1:11" s="17" customFormat="1" ht="45">
      <c r="A23" s="16" t="s">
        <v>265</v>
      </c>
      <c r="B23" s="23" t="s">
        <v>266</v>
      </c>
      <c r="C23" s="43" t="s">
        <v>99</v>
      </c>
      <c r="D23" s="43" t="s">
        <v>279</v>
      </c>
      <c r="E23" s="36">
        <v>39845</v>
      </c>
      <c r="F23" s="75"/>
      <c r="G23" s="26">
        <v>39862</v>
      </c>
      <c r="H23" s="81" t="s">
        <v>6</v>
      </c>
      <c r="I23" s="24"/>
      <c r="J23" s="24"/>
      <c r="K23" s="24">
        <f>I23+J23</f>
        <v>0</v>
      </c>
    </row>
    <row r="24" spans="1:11" s="17" customFormat="1" ht="45">
      <c r="A24" s="23" t="s">
        <v>229</v>
      </c>
      <c r="B24" s="72" t="s">
        <v>230</v>
      </c>
      <c r="C24" s="43" t="s">
        <v>231</v>
      </c>
      <c r="D24" s="43" t="s">
        <v>232</v>
      </c>
      <c r="E24" s="36">
        <v>39904</v>
      </c>
      <c r="F24" s="75"/>
      <c r="G24" s="116" t="s">
        <v>332</v>
      </c>
      <c r="H24" s="26"/>
      <c r="I24" s="24"/>
      <c r="J24" s="24"/>
      <c r="K24" s="24">
        <f>I24+J24</f>
        <v>0</v>
      </c>
    </row>
    <row r="25" spans="1:11" s="17" customFormat="1" ht="45">
      <c r="A25" s="23" t="s">
        <v>303</v>
      </c>
      <c r="B25" s="72" t="s">
        <v>230</v>
      </c>
      <c r="C25" s="43" t="s">
        <v>350</v>
      </c>
      <c r="D25" s="43" t="s">
        <v>244</v>
      </c>
      <c r="E25" s="36">
        <v>39904</v>
      </c>
      <c r="F25" s="75"/>
      <c r="G25" s="81">
        <v>39908</v>
      </c>
      <c r="H25" s="81" t="s">
        <v>6</v>
      </c>
      <c r="I25" s="24"/>
      <c r="J25" s="24"/>
      <c r="K25" s="24"/>
    </row>
    <row r="26" spans="1:11" s="17" customFormat="1" ht="57">
      <c r="A26" s="17" t="s">
        <v>310</v>
      </c>
      <c r="B26" s="23" t="s">
        <v>66</v>
      </c>
      <c r="C26" s="43" t="s">
        <v>109</v>
      </c>
      <c r="D26" s="43" t="s">
        <v>67</v>
      </c>
      <c r="E26" s="36">
        <v>39904</v>
      </c>
      <c r="F26" s="75"/>
      <c r="G26" s="116" t="s">
        <v>333</v>
      </c>
      <c r="H26" s="88"/>
      <c r="I26" s="79"/>
      <c r="J26" s="79"/>
      <c r="K26" s="24">
        <f>I26+J26</f>
        <v>0</v>
      </c>
    </row>
    <row r="27" spans="1:12" s="17" customFormat="1" ht="45">
      <c r="A27" s="23" t="s">
        <v>311</v>
      </c>
      <c r="B27" s="23" t="s">
        <v>66</v>
      </c>
      <c r="C27" s="43" t="s">
        <v>309</v>
      </c>
      <c r="D27" s="43" t="s">
        <v>313</v>
      </c>
      <c r="E27" s="36">
        <v>39904</v>
      </c>
      <c r="F27" s="75"/>
      <c r="G27" s="81">
        <v>39911</v>
      </c>
      <c r="H27" s="88" t="s">
        <v>6</v>
      </c>
      <c r="I27" s="79"/>
      <c r="J27" s="79"/>
      <c r="K27" s="24">
        <f>I27+J27</f>
        <v>0</v>
      </c>
      <c r="L27" s="17" t="s">
        <v>167</v>
      </c>
    </row>
    <row r="28" spans="1:11" s="17" customFormat="1" ht="45">
      <c r="A28" s="52" t="s">
        <v>327</v>
      </c>
      <c r="B28" s="23" t="s">
        <v>329</v>
      </c>
      <c r="C28" s="49" t="s">
        <v>164</v>
      </c>
      <c r="D28" s="43" t="s">
        <v>165</v>
      </c>
      <c r="E28" s="36">
        <v>39934</v>
      </c>
      <c r="F28" s="75" t="s">
        <v>341</v>
      </c>
      <c r="G28" s="81">
        <v>39935</v>
      </c>
      <c r="H28" s="88" t="s">
        <v>6</v>
      </c>
      <c r="I28" s="24"/>
      <c r="J28" s="24"/>
      <c r="K28" s="24">
        <f>I28+J28</f>
        <v>0</v>
      </c>
    </row>
    <row r="29" spans="1:11" s="17" customFormat="1" ht="45">
      <c r="A29" s="16" t="s">
        <v>70</v>
      </c>
      <c r="B29" s="23" t="s">
        <v>71</v>
      </c>
      <c r="C29" s="33" t="s">
        <v>69</v>
      </c>
      <c r="D29" s="34" t="s">
        <v>314</v>
      </c>
      <c r="E29" s="36">
        <v>39934</v>
      </c>
      <c r="F29" s="75"/>
      <c r="G29" s="116" t="s">
        <v>348</v>
      </c>
      <c r="I29" s="24"/>
      <c r="J29" s="24"/>
      <c r="K29" s="24">
        <f>I29+J29</f>
        <v>0</v>
      </c>
    </row>
    <row r="30" spans="1:11" s="17" customFormat="1" ht="45">
      <c r="A30" s="48" t="s">
        <v>345</v>
      </c>
      <c r="B30" s="23" t="s">
        <v>71</v>
      </c>
      <c r="C30" s="33" t="s">
        <v>346</v>
      </c>
      <c r="D30" s="34" t="s">
        <v>347</v>
      </c>
      <c r="E30" s="36">
        <v>39934</v>
      </c>
      <c r="F30" s="81" t="s">
        <v>351</v>
      </c>
      <c r="G30" s="81">
        <v>39965</v>
      </c>
      <c r="H30" s="88" t="s">
        <v>6</v>
      </c>
      <c r="I30" s="24"/>
      <c r="J30" s="24"/>
      <c r="K30" s="24"/>
    </row>
    <row r="31" spans="1:11" s="17" customFormat="1" ht="45">
      <c r="A31" s="16" t="s">
        <v>195</v>
      </c>
      <c r="B31" s="23" t="s">
        <v>210</v>
      </c>
      <c r="C31" s="49" t="s">
        <v>123</v>
      </c>
      <c r="D31" s="43" t="s">
        <v>124</v>
      </c>
      <c r="E31" s="35">
        <v>39814</v>
      </c>
      <c r="F31" s="75"/>
      <c r="G31" s="81" t="s">
        <v>192</v>
      </c>
      <c r="H31" s="26"/>
      <c r="I31" s="24"/>
      <c r="J31" s="24"/>
      <c r="K31" s="24">
        <f aca="true" t="shared" si="2" ref="K31:K41">I31+J31</f>
        <v>0</v>
      </c>
    </row>
    <row r="32" spans="1:11" s="17" customFormat="1" ht="45">
      <c r="A32" s="16" t="s">
        <v>103</v>
      </c>
      <c r="B32" s="23" t="s">
        <v>105</v>
      </c>
      <c r="C32" s="33" t="s">
        <v>69</v>
      </c>
      <c r="D32" s="34" t="s">
        <v>314</v>
      </c>
      <c r="E32" s="35">
        <v>39814</v>
      </c>
      <c r="F32" s="75"/>
      <c r="G32" s="81" t="s">
        <v>192</v>
      </c>
      <c r="I32" s="24"/>
      <c r="J32" s="24"/>
      <c r="K32" s="24">
        <f t="shared" si="2"/>
        <v>0</v>
      </c>
    </row>
    <row r="33" spans="1:12" s="17" customFormat="1" ht="57">
      <c r="A33" s="17" t="s">
        <v>275</v>
      </c>
      <c r="B33" s="23" t="s">
        <v>198</v>
      </c>
      <c r="C33" s="43" t="s">
        <v>359</v>
      </c>
      <c r="D33" s="43" t="s">
        <v>198</v>
      </c>
      <c r="E33" s="36">
        <v>39845</v>
      </c>
      <c r="F33" s="75"/>
      <c r="G33" s="81" t="s">
        <v>192</v>
      </c>
      <c r="H33" s="75"/>
      <c r="I33" s="24"/>
      <c r="J33" s="24"/>
      <c r="K33" s="24">
        <f t="shared" si="2"/>
        <v>0</v>
      </c>
      <c r="L33" s="23" t="s">
        <v>291</v>
      </c>
    </row>
    <row r="34" spans="1:12" s="25" customFormat="1" ht="45">
      <c r="A34" s="17" t="s">
        <v>363</v>
      </c>
      <c r="B34" s="23" t="s">
        <v>219</v>
      </c>
      <c r="C34" s="33" t="s">
        <v>217</v>
      </c>
      <c r="D34" s="34" t="s">
        <v>218</v>
      </c>
      <c r="E34" s="36">
        <v>39873</v>
      </c>
      <c r="F34" s="75"/>
      <c r="G34" s="81" t="s">
        <v>192</v>
      </c>
      <c r="H34" s="26"/>
      <c r="I34" s="24"/>
      <c r="J34" s="24"/>
      <c r="K34" s="24">
        <f t="shared" si="2"/>
        <v>0</v>
      </c>
      <c r="L34" s="17"/>
    </row>
    <row r="35" spans="1:11" s="17" customFormat="1" ht="45">
      <c r="A35" s="17" t="s">
        <v>322</v>
      </c>
      <c r="B35" s="23" t="s">
        <v>141</v>
      </c>
      <c r="C35" s="33" t="s">
        <v>217</v>
      </c>
      <c r="D35" s="34" t="s">
        <v>218</v>
      </c>
      <c r="E35" s="36">
        <v>39873</v>
      </c>
      <c r="F35" s="75"/>
      <c r="G35" s="81" t="s">
        <v>192</v>
      </c>
      <c r="H35" s="26"/>
      <c r="I35" s="24"/>
      <c r="J35" s="24"/>
      <c r="K35" s="24">
        <f t="shared" si="2"/>
        <v>0</v>
      </c>
    </row>
    <row r="36" spans="1:12" s="17" customFormat="1" ht="45">
      <c r="A36" s="23" t="s">
        <v>191</v>
      </c>
      <c r="B36" s="23" t="s">
        <v>68</v>
      </c>
      <c r="C36" s="33" t="s">
        <v>69</v>
      </c>
      <c r="D36" s="34" t="s">
        <v>314</v>
      </c>
      <c r="E36" s="36">
        <v>39934</v>
      </c>
      <c r="G36" s="81" t="s">
        <v>192</v>
      </c>
      <c r="H36" s="75"/>
      <c r="I36" s="24"/>
      <c r="J36" s="24"/>
      <c r="K36" s="24">
        <f t="shared" si="2"/>
        <v>0</v>
      </c>
      <c r="L36" s="23"/>
    </row>
    <row r="37" spans="1:11" s="17" customFormat="1" ht="45">
      <c r="A37" s="16" t="s">
        <v>49</v>
      </c>
      <c r="B37" s="23" t="s">
        <v>53</v>
      </c>
      <c r="C37" s="33" t="s">
        <v>54</v>
      </c>
      <c r="D37" s="34" t="s">
        <v>55</v>
      </c>
      <c r="E37" s="36">
        <v>39934</v>
      </c>
      <c r="F37" s="75"/>
      <c r="G37" s="81" t="s">
        <v>192</v>
      </c>
      <c r="H37" s="26"/>
      <c r="I37" s="24"/>
      <c r="J37" s="24"/>
      <c r="K37" s="24">
        <f t="shared" si="2"/>
        <v>0</v>
      </c>
    </row>
    <row r="38" spans="1:11" s="17" customFormat="1" ht="45">
      <c r="A38" s="17" t="s">
        <v>127</v>
      </c>
      <c r="B38" s="23" t="s">
        <v>128</v>
      </c>
      <c r="C38" s="43" t="s">
        <v>99</v>
      </c>
      <c r="D38" s="43" t="s">
        <v>279</v>
      </c>
      <c r="E38" s="36">
        <v>39934</v>
      </c>
      <c r="F38" s="75"/>
      <c r="G38" s="81" t="s">
        <v>192</v>
      </c>
      <c r="H38" s="81"/>
      <c r="I38" s="24"/>
      <c r="J38" s="24"/>
      <c r="K38" s="24">
        <f t="shared" si="2"/>
        <v>0</v>
      </c>
    </row>
    <row r="39" spans="1:11" s="17" customFormat="1" ht="57">
      <c r="A39" s="16" t="s">
        <v>286</v>
      </c>
      <c r="B39" s="23" t="s">
        <v>305</v>
      </c>
      <c r="C39" s="49" t="s">
        <v>179</v>
      </c>
      <c r="D39" s="43" t="s">
        <v>180</v>
      </c>
      <c r="E39" s="36">
        <v>39934</v>
      </c>
      <c r="F39" s="75"/>
      <c r="G39" s="81" t="s">
        <v>192</v>
      </c>
      <c r="I39" s="24"/>
      <c r="J39" s="24"/>
      <c r="K39" s="24">
        <f t="shared" si="2"/>
        <v>0</v>
      </c>
    </row>
    <row r="40" spans="1:11" s="17" customFormat="1" ht="12">
      <c r="A40" s="16"/>
      <c r="B40" s="23"/>
      <c r="C40" s="33"/>
      <c r="D40" s="34"/>
      <c r="E40" s="36"/>
      <c r="F40" s="75"/>
      <c r="G40" s="26"/>
      <c r="H40" s="26"/>
      <c r="I40" s="24"/>
      <c r="J40" s="24"/>
      <c r="K40" s="24">
        <f t="shared" si="2"/>
        <v>0</v>
      </c>
    </row>
    <row r="41" spans="1:11" s="17" customFormat="1" ht="12">
      <c r="A41" s="16"/>
      <c r="B41" s="23"/>
      <c r="C41" s="43"/>
      <c r="D41" s="43"/>
      <c r="E41" s="36"/>
      <c r="F41" s="75"/>
      <c r="G41" s="26"/>
      <c r="H41" s="26"/>
      <c r="I41" s="24"/>
      <c r="J41" s="24"/>
      <c r="K41" s="24">
        <f t="shared" si="2"/>
        <v>0</v>
      </c>
    </row>
    <row r="42" spans="2:11" s="17" customFormat="1" ht="11.25">
      <c r="B42" s="23"/>
      <c r="C42" s="44"/>
      <c r="D42" s="45"/>
      <c r="E42" s="35"/>
      <c r="F42" s="75"/>
      <c r="G42" s="75"/>
      <c r="K42" s="24">
        <f aca="true" t="shared" si="3" ref="K42:K54">I42+J42</f>
        <v>0</v>
      </c>
    </row>
    <row r="43" spans="1:11" s="17" customFormat="1" ht="12">
      <c r="A43" s="48"/>
      <c r="B43" s="23"/>
      <c r="C43" s="73"/>
      <c r="D43" s="43"/>
      <c r="E43" s="35"/>
      <c r="F43" s="75"/>
      <c r="G43" s="75"/>
      <c r="I43" s="24"/>
      <c r="J43" s="24"/>
      <c r="K43" s="24">
        <f t="shared" si="3"/>
        <v>0</v>
      </c>
    </row>
    <row r="44" spans="1:11" s="17" customFormat="1" ht="11.25">
      <c r="A44" s="23"/>
      <c r="B44" s="23"/>
      <c r="C44" s="43"/>
      <c r="D44" s="43"/>
      <c r="E44" s="36"/>
      <c r="F44" s="75"/>
      <c r="G44" s="75"/>
      <c r="I44" s="24"/>
      <c r="J44" s="24"/>
      <c r="K44" s="24">
        <f t="shared" si="3"/>
        <v>0</v>
      </c>
    </row>
    <row r="45" spans="1:11" s="17" customFormat="1" ht="12">
      <c r="A45" s="48"/>
      <c r="B45" s="23"/>
      <c r="C45" s="43"/>
      <c r="D45" s="43"/>
      <c r="E45" s="35"/>
      <c r="F45" s="75"/>
      <c r="G45" s="75"/>
      <c r="I45" s="24"/>
      <c r="J45" s="24"/>
      <c r="K45" s="24">
        <f t="shared" si="3"/>
        <v>0</v>
      </c>
    </row>
    <row r="46" spans="2:11" s="17" customFormat="1" ht="11.25">
      <c r="B46" s="23"/>
      <c r="C46" s="33"/>
      <c r="D46" s="34"/>
      <c r="E46" s="36"/>
      <c r="F46" s="75"/>
      <c r="G46" s="75"/>
      <c r="K46" s="24">
        <f t="shared" si="3"/>
        <v>0</v>
      </c>
    </row>
    <row r="47" spans="1:11" s="17" customFormat="1" ht="11.25">
      <c r="A47" s="23"/>
      <c r="B47" s="23"/>
      <c r="C47" s="43"/>
      <c r="D47" s="43"/>
      <c r="E47" s="36"/>
      <c r="F47" s="75"/>
      <c r="G47" s="75"/>
      <c r="I47" s="24"/>
      <c r="J47" s="24"/>
      <c r="K47" s="24">
        <f t="shared" si="3"/>
        <v>0</v>
      </c>
    </row>
    <row r="48" spans="1:11" s="17" customFormat="1" ht="11.25">
      <c r="A48" s="23"/>
      <c r="B48" s="23"/>
      <c r="C48" s="43"/>
      <c r="D48" s="43"/>
      <c r="E48" s="36"/>
      <c r="F48" s="75"/>
      <c r="G48" s="75"/>
      <c r="I48" s="24"/>
      <c r="J48" s="24"/>
      <c r="K48" s="24">
        <f t="shared" si="3"/>
        <v>0</v>
      </c>
    </row>
    <row r="49" spans="1:11" s="17" customFormat="1" ht="12">
      <c r="A49" s="16"/>
      <c r="B49" s="23"/>
      <c r="C49" s="43"/>
      <c r="D49" s="43"/>
      <c r="E49" s="36"/>
      <c r="F49" s="75"/>
      <c r="G49" s="75"/>
      <c r="I49" s="24"/>
      <c r="J49" s="24"/>
      <c r="K49" s="24">
        <f t="shared" si="3"/>
        <v>0</v>
      </c>
    </row>
    <row r="50" spans="1:11" s="17" customFormat="1" ht="11.25">
      <c r="A50" s="23"/>
      <c r="B50" s="23"/>
      <c r="C50" s="33"/>
      <c r="D50" s="34"/>
      <c r="E50" s="36"/>
      <c r="F50" s="75"/>
      <c r="G50" s="75"/>
      <c r="I50" s="24"/>
      <c r="J50" s="24"/>
      <c r="K50" s="24">
        <f t="shared" si="3"/>
        <v>0</v>
      </c>
    </row>
    <row r="51" spans="1:11" s="17" customFormat="1" ht="11.25">
      <c r="A51" s="23"/>
      <c r="B51" s="23"/>
      <c r="C51" s="33"/>
      <c r="D51" s="34"/>
      <c r="E51" s="36"/>
      <c r="F51" s="75"/>
      <c r="G51" s="75"/>
      <c r="I51" s="24"/>
      <c r="J51" s="24"/>
      <c r="K51" s="24">
        <f t="shared" si="3"/>
        <v>0</v>
      </c>
    </row>
    <row r="52" spans="1:11" s="17" customFormat="1" ht="12">
      <c r="A52" s="16"/>
      <c r="B52" s="23"/>
      <c r="C52" s="33"/>
      <c r="D52" s="34"/>
      <c r="E52" s="35"/>
      <c r="F52" s="75"/>
      <c r="K52" s="24">
        <f t="shared" si="3"/>
        <v>0</v>
      </c>
    </row>
    <row r="53" spans="1:11" s="17" customFormat="1" ht="12">
      <c r="A53" s="48"/>
      <c r="B53" s="23"/>
      <c r="C53" s="33"/>
      <c r="D53" s="34"/>
      <c r="E53" s="35"/>
      <c r="F53" s="75"/>
      <c r="K53" s="24">
        <f t="shared" si="3"/>
        <v>0</v>
      </c>
    </row>
    <row r="54" spans="5:11" s="17" customFormat="1" ht="11.25">
      <c r="E54" s="18"/>
      <c r="F54" s="75"/>
      <c r="I54" s="24"/>
      <c r="J54" s="24"/>
      <c r="K54" s="24">
        <f t="shared" si="3"/>
        <v>0</v>
      </c>
    </row>
    <row r="58" s="17" customFormat="1" ht="11.25">
      <c r="E58" s="18"/>
    </row>
    <row r="59" s="17" customFormat="1" ht="11.25">
      <c r="E59" s="18"/>
    </row>
    <row r="60" s="17" customFormat="1" ht="11.25">
      <c r="E60" s="18"/>
    </row>
    <row r="61" spans="5:6" s="17" customFormat="1" ht="11.25">
      <c r="E61" s="18"/>
      <c r="F61" s="75"/>
    </row>
    <row r="62" spans="1:11" s="17" customFormat="1" ht="12">
      <c r="A62" s="16"/>
      <c r="E62" s="18"/>
      <c r="F62" s="75"/>
      <c r="I62" s="24"/>
      <c r="J62" s="24"/>
      <c r="K62" s="24"/>
    </row>
    <row r="63" spans="2:11" s="17" customFormat="1" ht="11.25">
      <c r="B63" s="23"/>
      <c r="C63" s="33"/>
      <c r="D63" s="34"/>
      <c r="E63" s="35"/>
      <c r="F63" s="75"/>
      <c r="G63" s="26"/>
      <c r="I63" s="24"/>
      <c r="J63" s="24"/>
      <c r="K63" s="24"/>
    </row>
    <row r="64" spans="1:11" s="17" customFormat="1" ht="12" customHeight="1">
      <c r="A64" s="48"/>
      <c r="B64" s="23"/>
      <c r="C64" s="49"/>
      <c r="D64" s="43"/>
      <c r="E64" s="35"/>
      <c r="F64" s="75"/>
      <c r="I64" s="24"/>
      <c r="J64" s="24"/>
      <c r="K64" s="24"/>
    </row>
    <row r="65" spans="5:11" s="17" customFormat="1" ht="12.75" customHeight="1">
      <c r="E65" s="18"/>
      <c r="F65" s="75"/>
      <c r="I65" s="24"/>
      <c r="J65" s="24"/>
      <c r="K65" s="24"/>
    </row>
    <row r="66" spans="5:11" s="17" customFormat="1" ht="12.75" customHeight="1">
      <c r="E66" s="18"/>
      <c r="F66" s="75"/>
      <c r="I66" s="24"/>
      <c r="J66" s="24"/>
      <c r="K66" s="24"/>
    </row>
    <row r="67" spans="5:11" s="17" customFormat="1" ht="12.75" customHeight="1">
      <c r="E67" s="18"/>
      <c r="F67" s="75"/>
      <c r="I67" s="24"/>
      <c r="J67" s="24"/>
      <c r="K67" s="24"/>
    </row>
    <row r="68" spans="3:11" s="17" customFormat="1" ht="11.25">
      <c r="C68" s="27"/>
      <c r="D68" s="27"/>
      <c r="E68" s="18"/>
      <c r="F68" s="75"/>
      <c r="I68" s="24"/>
      <c r="J68" s="24"/>
      <c r="K68" s="24"/>
    </row>
    <row r="69" spans="3:11" s="17" customFormat="1" ht="11.25">
      <c r="C69" s="27"/>
      <c r="D69" s="27"/>
      <c r="E69" s="18"/>
      <c r="F69" s="75"/>
      <c r="I69" s="24"/>
      <c r="J69" s="24"/>
      <c r="K69" s="24"/>
    </row>
    <row r="78" spans="3:11" s="17" customFormat="1" ht="12">
      <c r="C78" s="2"/>
      <c r="D78" s="1"/>
      <c r="E78" s="18"/>
      <c r="F78" s="75"/>
      <c r="K78" s="24"/>
    </row>
    <row r="79" spans="3:11" s="17" customFormat="1" ht="12">
      <c r="C79" s="2"/>
      <c r="D79" s="1"/>
      <c r="E79" s="18"/>
      <c r="F79" s="75"/>
      <c r="K79" s="24"/>
    </row>
    <row r="80" spans="3:11" s="17" customFormat="1" ht="12">
      <c r="C80" s="2"/>
      <c r="D80" s="1"/>
      <c r="E80" s="18"/>
      <c r="F80" s="75"/>
      <c r="K80" s="24"/>
    </row>
    <row r="81" spans="3:11" s="17" customFormat="1" ht="12">
      <c r="C81" s="2"/>
      <c r="D81" s="1"/>
      <c r="E81" s="18"/>
      <c r="F81" s="75"/>
      <c r="K81" s="24"/>
    </row>
    <row r="82" spans="3:11" s="17" customFormat="1" ht="12">
      <c r="C82" s="2"/>
      <c r="D82" s="1"/>
      <c r="E82" s="18"/>
      <c r="F82" s="75"/>
      <c r="K82" s="24"/>
    </row>
    <row r="83" spans="3:11" s="17" customFormat="1" ht="12">
      <c r="C83" s="2"/>
      <c r="D83" s="1"/>
      <c r="E83" s="18"/>
      <c r="F83" s="75"/>
      <c r="K83" s="24"/>
    </row>
    <row r="84" spans="5:11" s="17" customFormat="1" ht="11.25">
      <c r="E84" s="18"/>
      <c r="F84" s="75"/>
      <c r="K84" s="24"/>
    </row>
  </sheetData>
  <autoFilter ref="A3:L51"/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&amp;LPer Harald Sivesind&amp;CSide &amp;P&amp;R&amp;D</oddFooter>
  </headerFooter>
  <rowBreaks count="2" manualBreakCount="2">
    <brk id="61" max="255" man="1"/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I16" sqref="I16"/>
    </sheetView>
  </sheetViews>
  <sheetFormatPr defaultColWidth="11.421875" defaultRowHeight="12.75"/>
  <cols>
    <col min="1" max="1" width="34.140625" style="11" customWidth="1"/>
    <col min="2" max="2" width="25.7109375" style="11" customWidth="1"/>
    <col min="3" max="3" width="34.00390625" style="11" customWidth="1"/>
    <col min="4" max="4" width="25.7109375" style="11" customWidth="1"/>
    <col min="5" max="5" width="10.7109375" style="22" customWidth="1"/>
    <col min="6" max="6" width="5.8515625" style="78" customWidth="1"/>
    <col min="7" max="7" width="9.8515625" style="11" customWidth="1"/>
    <col min="8" max="8" width="10.7109375" style="11" customWidth="1"/>
    <col min="9" max="9" width="7.421875" style="11" customWidth="1"/>
    <col min="10" max="10" width="7.28125" style="11" customWidth="1"/>
    <col min="11" max="11" width="6.57421875" style="31" customWidth="1"/>
    <col min="12" max="12" width="12.00390625" style="11" customWidth="1"/>
    <col min="13" max="16384" width="11.421875" style="11" customWidth="1"/>
  </cols>
  <sheetData>
    <row r="1" spans="1:11" s="17" customFormat="1" ht="13.5">
      <c r="A1" s="28" t="s">
        <v>46</v>
      </c>
      <c r="D1" s="17" t="s">
        <v>47</v>
      </c>
      <c r="E1" s="18"/>
      <c r="F1" s="75"/>
      <c r="K1" s="24"/>
    </row>
    <row r="2" spans="5:11" s="17" customFormat="1" ht="11.25">
      <c r="E2" s="18"/>
      <c r="F2" s="75"/>
      <c r="K2" s="24"/>
    </row>
    <row r="3" spans="1:12" s="19" customFormat="1" ht="24" thickBot="1">
      <c r="A3" s="19" t="s">
        <v>2</v>
      </c>
      <c r="B3" s="19" t="s">
        <v>0</v>
      </c>
      <c r="C3" s="19" t="s">
        <v>3</v>
      </c>
      <c r="D3" s="19" t="s">
        <v>0</v>
      </c>
      <c r="E3" s="20" t="s">
        <v>4</v>
      </c>
      <c r="F3" s="76"/>
      <c r="G3" s="21" t="s">
        <v>14</v>
      </c>
      <c r="H3" s="21" t="s">
        <v>15</v>
      </c>
      <c r="I3" s="21" t="s">
        <v>10</v>
      </c>
      <c r="J3" s="21" t="s">
        <v>11</v>
      </c>
      <c r="K3" s="30" t="s">
        <v>16</v>
      </c>
      <c r="L3" s="19" t="s">
        <v>25</v>
      </c>
    </row>
    <row r="4" spans="1:11" s="17" customFormat="1" ht="57" thickTop="1">
      <c r="A4" s="27" t="s">
        <v>107</v>
      </c>
      <c r="B4" s="1" t="s">
        <v>60</v>
      </c>
      <c r="C4" s="43" t="s">
        <v>61</v>
      </c>
      <c r="D4" s="43" t="s">
        <v>62</v>
      </c>
      <c r="E4" s="35">
        <v>39783</v>
      </c>
      <c r="F4" s="75" t="s">
        <v>272</v>
      </c>
      <c r="G4" s="26">
        <v>39861</v>
      </c>
      <c r="H4" s="81">
        <v>39921</v>
      </c>
      <c r="I4" s="24">
        <v>2</v>
      </c>
      <c r="J4" s="24">
        <v>4</v>
      </c>
      <c r="K4" s="24">
        <f aca="true" t="shared" si="0" ref="K4:K21">I4+J4</f>
        <v>6</v>
      </c>
    </row>
    <row r="5" spans="1:11" s="17" customFormat="1" ht="45">
      <c r="A5" s="82" t="s">
        <v>273</v>
      </c>
      <c r="B5" s="23" t="s">
        <v>278</v>
      </c>
      <c r="C5" s="43" t="s">
        <v>282</v>
      </c>
      <c r="D5" s="43" t="s">
        <v>283</v>
      </c>
      <c r="E5" s="36">
        <v>39845</v>
      </c>
      <c r="F5" s="75"/>
      <c r="G5" s="26">
        <v>39864</v>
      </c>
      <c r="H5" s="26">
        <v>39925</v>
      </c>
      <c r="I5" s="24">
        <v>3</v>
      </c>
      <c r="J5" s="24">
        <v>6</v>
      </c>
      <c r="K5" s="24">
        <f t="shared" si="0"/>
        <v>9</v>
      </c>
    </row>
    <row r="6" spans="1:11" s="25" customFormat="1" ht="45">
      <c r="A6" s="23" t="s">
        <v>187</v>
      </c>
      <c r="B6" s="23" t="s">
        <v>172</v>
      </c>
      <c r="C6" s="49" t="s">
        <v>117</v>
      </c>
      <c r="D6" s="43" t="s">
        <v>101</v>
      </c>
      <c r="E6" s="35">
        <v>39814</v>
      </c>
      <c r="F6" s="77" t="s">
        <v>289</v>
      </c>
      <c r="G6" s="32">
        <v>39872</v>
      </c>
      <c r="H6" s="32">
        <v>39934</v>
      </c>
      <c r="I6" s="79">
        <v>1</v>
      </c>
      <c r="J6" s="79">
        <v>5</v>
      </c>
      <c r="K6" s="24">
        <f t="shared" si="0"/>
        <v>6</v>
      </c>
    </row>
    <row r="7" spans="1:11" s="17" customFormat="1" ht="57">
      <c r="A7" s="17" t="s">
        <v>137</v>
      </c>
      <c r="B7" s="23" t="s">
        <v>138</v>
      </c>
      <c r="C7" s="33" t="s">
        <v>111</v>
      </c>
      <c r="D7" s="34" t="s">
        <v>30</v>
      </c>
      <c r="E7" s="35">
        <v>39873</v>
      </c>
      <c r="F7" s="75" t="s">
        <v>306</v>
      </c>
      <c r="G7" s="81">
        <v>39902</v>
      </c>
      <c r="H7" s="81">
        <v>39964</v>
      </c>
      <c r="I7" s="24">
        <v>3</v>
      </c>
      <c r="J7" s="24">
        <v>3</v>
      </c>
      <c r="K7" s="24">
        <f t="shared" si="0"/>
        <v>6</v>
      </c>
    </row>
    <row r="8" spans="1:11" s="17" customFormat="1" ht="57">
      <c r="A8" s="16" t="s">
        <v>299</v>
      </c>
      <c r="B8" s="23" t="s">
        <v>301</v>
      </c>
      <c r="C8" s="33" t="s">
        <v>237</v>
      </c>
      <c r="D8" s="34" t="s">
        <v>238</v>
      </c>
      <c r="E8" s="35">
        <v>39873</v>
      </c>
      <c r="F8" s="75" t="s">
        <v>317</v>
      </c>
      <c r="G8" s="26">
        <v>39905</v>
      </c>
      <c r="H8" s="26">
        <v>39965</v>
      </c>
      <c r="I8" s="24">
        <v>6</v>
      </c>
      <c r="J8" s="24">
        <v>3</v>
      </c>
      <c r="K8" s="24">
        <f t="shared" si="0"/>
        <v>9</v>
      </c>
    </row>
    <row r="9" spans="1:11" s="17" customFormat="1" ht="45">
      <c r="A9" s="48" t="s">
        <v>93</v>
      </c>
      <c r="B9" s="23" t="s">
        <v>98</v>
      </c>
      <c r="C9" s="43" t="s">
        <v>99</v>
      </c>
      <c r="D9" s="43" t="s">
        <v>279</v>
      </c>
      <c r="E9" s="36">
        <v>39904</v>
      </c>
      <c r="F9" s="75"/>
      <c r="G9" s="116" t="s">
        <v>334</v>
      </c>
      <c r="H9" s="75"/>
      <c r="I9" s="24"/>
      <c r="J9" s="24"/>
      <c r="K9" s="24">
        <f t="shared" si="0"/>
        <v>0</v>
      </c>
    </row>
    <row r="10" spans="1:11" s="17" customFormat="1" ht="45">
      <c r="A10" s="48" t="s">
        <v>100</v>
      </c>
      <c r="B10" s="23" t="s">
        <v>98</v>
      </c>
      <c r="C10" s="49" t="s">
        <v>117</v>
      </c>
      <c r="D10" s="43" t="s">
        <v>101</v>
      </c>
      <c r="E10" s="35">
        <v>39904</v>
      </c>
      <c r="F10" s="75" t="s">
        <v>320</v>
      </c>
      <c r="G10" s="81">
        <v>39907</v>
      </c>
      <c r="H10" s="81">
        <v>39968</v>
      </c>
      <c r="I10" s="24">
        <v>3</v>
      </c>
      <c r="J10" s="24">
        <v>5</v>
      </c>
      <c r="K10" s="24">
        <f t="shared" si="0"/>
        <v>8</v>
      </c>
    </row>
    <row r="11" spans="1:11" s="17" customFormat="1" ht="45">
      <c r="A11" s="48" t="s">
        <v>352</v>
      </c>
      <c r="B11" s="23" t="s">
        <v>353</v>
      </c>
      <c r="C11" s="49" t="s">
        <v>354</v>
      </c>
      <c r="D11" s="43" t="s">
        <v>353</v>
      </c>
      <c r="E11" s="35">
        <v>39904</v>
      </c>
      <c r="F11" s="75"/>
      <c r="G11" s="26">
        <v>39909</v>
      </c>
      <c r="H11" s="26">
        <v>39970</v>
      </c>
      <c r="I11" s="24">
        <v>2</v>
      </c>
      <c r="J11" s="24">
        <v>2</v>
      </c>
      <c r="K11" s="24">
        <f t="shared" si="0"/>
        <v>4</v>
      </c>
    </row>
    <row r="12" spans="1:11" s="17" customFormat="1" ht="45">
      <c r="A12" s="17" t="s">
        <v>140</v>
      </c>
      <c r="B12" s="23" t="s">
        <v>141</v>
      </c>
      <c r="C12" s="49" t="s">
        <v>142</v>
      </c>
      <c r="D12" s="43" t="s">
        <v>143</v>
      </c>
      <c r="E12" s="35">
        <v>39904</v>
      </c>
      <c r="F12" s="75"/>
      <c r="G12" s="116" t="s">
        <v>334</v>
      </c>
      <c r="H12" s="75"/>
      <c r="I12" s="24"/>
      <c r="J12" s="24"/>
      <c r="K12" s="24">
        <f aca="true" t="shared" si="1" ref="K12:K19">I12+J12</f>
        <v>0</v>
      </c>
    </row>
    <row r="13" spans="1:11" s="17" customFormat="1" ht="57">
      <c r="A13" s="23" t="s">
        <v>323</v>
      </c>
      <c r="B13" s="23" t="s">
        <v>141</v>
      </c>
      <c r="C13" s="49" t="s">
        <v>179</v>
      </c>
      <c r="D13" s="43" t="s">
        <v>180</v>
      </c>
      <c r="E13" s="35">
        <v>39904</v>
      </c>
      <c r="F13" s="75" t="s">
        <v>227</v>
      </c>
      <c r="G13" s="26">
        <v>39924</v>
      </c>
      <c r="H13" s="81">
        <v>39987</v>
      </c>
      <c r="I13" s="24">
        <v>6</v>
      </c>
      <c r="J13" s="24">
        <v>4</v>
      </c>
      <c r="K13" s="24">
        <f t="shared" si="1"/>
        <v>10</v>
      </c>
    </row>
    <row r="14" spans="1:11" s="17" customFormat="1" ht="45">
      <c r="A14" s="17" t="s">
        <v>335</v>
      </c>
      <c r="B14" s="23" t="s">
        <v>336</v>
      </c>
      <c r="C14" s="49" t="s">
        <v>337</v>
      </c>
      <c r="D14" s="43" t="s">
        <v>338</v>
      </c>
      <c r="E14" s="35">
        <v>39934</v>
      </c>
      <c r="F14" s="75" t="s">
        <v>342</v>
      </c>
      <c r="G14" s="26">
        <v>39946</v>
      </c>
      <c r="H14" s="26">
        <v>40007</v>
      </c>
      <c r="I14" s="24">
        <v>5</v>
      </c>
      <c r="J14" s="24">
        <v>7</v>
      </c>
      <c r="K14" s="24">
        <f t="shared" si="1"/>
        <v>12</v>
      </c>
    </row>
    <row r="15" spans="1:11" s="17" customFormat="1" ht="45">
      <c r="A15" s="16" t="s">
        <v>254</v>
      </c>
      <c r="B15" s="23" t="s">
        <v>259</v>
      </c>
      <c r="C15" s="33" t="s">
        <v>260</v>
      </c>
      <c r="D15" s="34" t="s">
        <v>261</v>
      </c>
      <c r="E15" s="35">
        <v>39873</v>
      </c>
      <c r="F15" s="75" t="s">
        <v>226</v>
      </c>
      <c r="G15" s="26">
        <v>39951</v>
      </c>
      <c r="H15" s="26">
        <v>40010</v>
      </c>
      <c r="I15" s="24">
        <v>4</v>
      </c>
      <c r="J15" s="24">
        <v>3</v>
      </c>
      <c r="K15" s="24">
        <f t="shared" si="1"/>
        <v>7</v>
      </c>
    </row>
    <row r="16" spans="1:12" s="17" customFormat="1" ht="45">
      <c r="A16" s="16" t="s">
        <v>86</v>
      </c>
      <c r="B16" s="23" t="s">
        <v>91</v>
      </c>
      <c r="C16" s="113" t="s">
        <v>89</v>
      </c>
      <c r="D16" s="114" t="s">
        <v>90</v>
      </c>
      <c r="E16" s="35">
        <v>39630</v>
      </c>
      <c r="F16" s="75"/>
      <c r="G16" s="81">
        <v>39655</v>
      </c>
      <c r="H16" s="81" t="s">
        <v>6</v>
      </c>
      <c r="I16" s="24"/>
      <c r="J16" s="24"/>
      <c r="K16" s="24">
        <f t="shared" si="1"/>
        <v>0</v>
      </c>
      <c r="L16" s="23"/>
    </row>
    <row r="17" spans="1:11" s="17" customFormat="1" ht="45">
      <c r="A17" s="16" t="s">
        <v>151</v>
      </c>
      <c r="B17" s="23" t="s">
        <v>157</v>
      </c>
      <c r="C17" s="104" t="s">
        <v>156</v>
      </c>
      <c r="D17" s="105" t="s">
        <v>316</v>
      </c>
      <c r="E17" s="35">
        <v>39783</v>
      </c>
      <c r="F17" s="75" t="s">
        <v>158</v>
      </c>
      <c r="G17" s="26">
        <v>39796</v>
      </c>
      <c r="H17" s="81" t="s">
        <v>6</v>
      </c>
      <c r="I17" s="24"/>
      <c r="J17" s="24"/>
      <c r="K17" s="24">
        <f t="shared" si="1"/>
        <v>0</v>
      </c>
    </row>
    <row r="18" spans="1:12" s="17" customFormat="1" ht="45">
      <c r="A18" s="16" t="s">
        <v>159</v>
      </c>
      <c r="B18" s="23" t="s">
        <v>163</v>
      </c>
      <c r="C18" s="49" t="s">
        <v>164</v>
      </c>
      <c r="D18" s="43" t="s">
        <v>165</v>
      </c>
      <c r="E18" s="35">
        <v>39783</v>
      </c>
      <c r="F18" s="77" t="s">
        <v>166</v>
      </c>
      <c r="G18" s="26">
        <v>39806</v>
      </c>
      <c r="H18" s="81" t="s">
        <v>6</v>
      </c>
      <c r="I18" s="24"/>
      <c r="J18" s="24"/>
      <c r="K18" s="24">
        <f t="shared" si="1"/>
        <v>0</v>
      </c>
      <c r="L18" s="17" t="s">
        <v>167</v>
      </c>
    </row>
    <row r="19" spans="1:12" s="17" customFormat="1" ht="45">
      <c r="A19" s="17" t="s">
        <v>296</v>
      </c>
      <c r="B19" s="23" t="s">
        <v>118</v>
      </c>
      <c r="C19" s="49" t="s">
        <v>117</v>
      </c>
      <c r="D19" s="43" t="s">
        <v>101</v>
      </c>
      <c r="E19" s="35">
        <v>39873</v>
      </c>
      <c r="F19" s="75" t="s">
        <v>292</v>
      </c>
      <c r="G19" s="81">
        <v>39877</v>
      </c>
      <c r="H19" s="75" t="s">
        <v>6</v>
      </c>
      <c r="I19" s="24"/>
      <c r="J19" s="24"/>
      <c r="K19" s="24">
        <f t="shared" si="1"/>
        <v>0</v>
      </c>
      <c r="L19" s="17" t="s">
        <v>139</v>
      </c>
    </row>
    <row r="20" spans="1:12" s="17" customFormat="1" ht="45">
      <c r="A20" s="16" t="s">
        <v>224</v>
      </c>
      <c r="B20" s="23" t="s">
        <v>243</v>
      </c>
      <c r="C20" s="49" t="s">
        <v>199</v>
      </c>
      <c r="D20" s="43" t="s">
        <v>200</v>
      </c>
      <c r="E20" s="36">
        <v>39845</v>
      </c>
      <c r="F20" s="77"/>
      <c r="G20" s="81" t="s">
        <v>192</v>
      </c>
      <c r="I20" s="24"/>
      <c r="J20" s="24"/>
      <c r="K20" s="24">
        <f t="shared" si="0"/>
        <v>0</v>
      </c>
      <c r="L20" s="17" t="s">
        <v>302</v>
      </c>
    </row>
    <row r="21" spans="1:12" s="17" customFormat="1" ht="45">
      <c r="A21" s="16" t="s">
        <v>223</v>
      </c>
      <c r="B21" s="23" t="s">
        <v>241</v>
      </c>
      <c r="C21" s="43" t="s">
        <v>146</v>
      </c>
      <c r="D21" s="43" t="s">
        <v>147</v>
      </c>
      <c r="E21" s="36">
        <v>39845</v>
      </c>
      <c r="F21" s="77"/>
      <c r="G21" s="81" t="s">
        <v>192</v>
      </c>
      <c r="I21" s="24"/>
      <c r="J21" s="24"/>
      <c r="K21" s="24">
        <f t="shared" si="0"/>
        <v>0</v>
      </c>
      <c r="L21" s="17" t="s">
        <v>302</v>
      </c>
    </row>
    <row r="22" spans="5:11" s="17" customFormat="1" ht="12.75" customHeight="1">
      <c r="E22" s="18"/>
      <c r="F22" s="75"/>
      <c r="I22" s="24"/>
      <c r="J22" s="24"/>
      <c r="K22" s="24">
        <f>I22+J22</f>
        <v>0</v>
      </c>
    </row>
    <row r="23" spans="5:11" s="17" customFormat="1" ht="12.75" customHeight="1">
      <c r="E23" s="18"/>
      <c r="F23" s="75"/>
      <c r="I23" s="24"/>
      <c r="J23" s="24"/>
      <c r="K23" s="24">
        <f>I23+J23</f>
        <v>0</v>
      </c>
    </row>
    <row r="24" spans="5:11" s="17" customFormat="1" ht="12.75" customHeight="1">
      <c r="E24" s="18"/>
      <c r="F24" s="75"/>
      <c r="I24" s="24"/>
      <c r="J24" s="24"/>
      <c r="K24" s="24">
        <f>I24+J24</f>
        <v>0</v>
      </c>
    </row>
    <row r="25" spans="3:11" s="17" customFormat="1" ht="11.25">
      <c r="C25" s="27"/>
      <c r="D25" s="27"/>
      <c r="E25" s="18"/>
      <c r="F25" s="75"/>
      <c r="I25" s="24"/>
      <c r="J25" s="24"/>
      <c r="K25" s="24">
        <f>I25+J25</f>
        <v>0</v>
      </c>
    </row>
    <row r="26" spans="3:11" s="17" customFormat="1" ht="11.25">
      <c r="C26" s="27"/>
      <c r="D26" s="27"/>
      <c r="E26" s="18"/>
      <c r="F26" s="75"/>
      <c r="I26" s="24"/>
      <c r="J26" s="24"/>
      <c r="K26" s="24">
        <f>I26+J26</f>
        <v>0</v>
      </c>
    </row>
    <row r="27" spans="1:11" s="17" customFormat="1" ht="12">
      <c r="A27" s="25"/>
      <c r="B27" s="27"/>
      <c r="C27" s="27"/>
      <c r="D27" s="27"/>
      <c r="E27" s="18"/>
      <c r="F27" s="75"/>
      <c r="K27" s="24"/>
    </row>
    <row r="28" spans="1:11" s="17" customFormat="1" ht="11.25">
      <c r="A28" s="27"/>
      <c r="B28" s="50"/>
      <c r="C28" s="1"/>
      <c r="D28" s="50"/>
      <c r="E28" s="18"/>
      <c r="F28" s="75"/>
      <c r="K28" s="24"/>
    </row>
    <row r="29" spans="1:11" s="17" customFormat="1" ht="11.25">
      <c r="A29" s="27"/>
      <c r="B29" s="50"/>
      <c r="C29" s="1"/>
      <c r="D29" s="50"/>
      <c r="E29" s="18"/>
      <c r="F29" s="75"/>
      <c r="K29" s="24"/>
    </row>
    <row r="30" spans="1:11" s="17" customFormat="1" ht="11.25">
      <c r="A30" s="1"/>
      <c r="B30" s="50"/>
      <c r="C30" s="1"/>
      <c r="D30" s="50"/>
      <c r="E30" s="18"/>
      <c r="F30" s="75"/>
      <c r="K30" s="24"/>
    </row>
    <row r="31" spans="1:11" s="17" customFormat="1" ht="11.25">
      <c r="A31" s="1"/>
      <c r="B31" s="50"/>
      <c r="C31" s="1"/>
      <c r="D31" s="50"/>
      <c r="E31" s="18"/>
      <c r="F31" s="75"/>
      <c r="K31" s="24"/>
    </row>
    <row r="32" spans="1:11" s="17" customFormat="1" ht="11.25">
      <c r="A32" s="1"/>
      <c r="B32" s="50"/>
      <c r="C32" s="1"/>
      <c r="D32" s="50"/>
      <c r="E32" s="18"/>
      <c r="F32" s="75"/>
      <c r="K32" s="24"/>
    </row>
    <row r="33" spans="1:11" s="17" customFormat="1" ht="12.75" customHeight="1">
      <c r="A33" s="1"/>
      <c r="B33" s="50"/>
      <c r="C33" s="1"/>
      <c r="D33" s="50"/>
      <c r="E33" s="18"/>
      <c r="F33" s="75"/>
      <c r="K33" s="24"/>
    </row>
    <row r="34" spans="1:11" s="17" customFormat="1" ht="12.75" customHeight="1">
      <c r="A34" s="1"/>
      <c r="B34" s="50"/>
      <c r="C34" s="1"/>
      <c r="D34" s="50"/>
      <c r="E34" s="18"/>
      <c r="F34" s="75"/>
      <c r="K34" s="24"/>
    </row>
    <row r="35" spans="1:11" s="17" customFormat="1" ht="12">
      <c r="A35" s="27"/>
      <c r="B35" s="27"/>
      <c r="C35" s="2"/>
      <c r="D35" s="1"/>
      <c r="E35" s="18"/>
      <c r="F35" s="75"/>
      <c r="K35" s="24"/>
    </row>
    <row r="36" spans="3:11" s="17" customFormat="1" ht="12">
      <c r="C36" s="2"/>
      <c r="D36" s="1"/>
      <c r="E36" s="18"/>
      <c r="F36" s="75"/>
      <c r="K36" s="24"/>
    </row>
    <row r="37" spans="3:11" s="17" customFormat="1" ht="12">
      <c r="C37" s="2"/>
      <c r="D37" s="1"/>
      <c r="E37" s="18"/>
      <c r="F37" s="75"/>
      <c r="K37" s="24"/>
    </row>
    <row r="38" spans="3:11" s="17" customFormat="1" ht="12">
      <c r="C38" s="2"/>
      <c r="D38" s="1"/>
      <c r="E38" s="18"/>
      <c r="F38" s="75"/>
      <c r="K38" s="24"/>
    </row>
    <row r="39" spans="3:11" s="17" customFormat="1" ht="12">
      <c r="C39" s="2"/>
      <c r="D39" s="1"/>
      <c r="E39" s="18"/>
      <c r="F39" s="75"/>
      <c r="K39" s="24"/>
    </row>
    <row r="40" spans="3:11" s="17" customFormat="1" ht="12">
      <c r="C40" s="2"/>
      <c r="D40" s="1"/>
      <c r="E40" s="18"/>
      <c r="F40" s="75"/>
      <c r="K40" s="24"/>
    </row>
    <row r="41" spans="5:11" s="17" customFormat="1" ht="11.25">
      <c r="E41" s="18"/>
      <c r="F41" s="75"/>
      <c r="K41" s="24"/>
    </row>
  </sheetData>
  <autoFilter ref="A3:L5"/>
  <printOptions/>
  <pageMargins left="0.75" right="0.75" top="1" bottom="1" header="0.5" footer="0.5"/>
  <pageSetup horizontalDpi="300" verticalDpi="300" orientation="landscape" paperSize="9" scale="68" r:id="rId1"/>
  <headerFooter alignWithMargins="0">
    <oddFooter>&amp;LPer Harald Sivesind&amp;CSide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35" sqref="A35"/>
    </sheetView>
  </sheetViews>
  <sheetFormatPr defaultColWidth="11.421875" defaultRowHeight="12.75"/>
  <cols>
    <col min="1" max="1" width="37.8515625" style="0" customWidth="1"/>
    <col min="2" max="2" width="2.7109375" style="3" customWidth="1"/>
    <col min="3" max="3" width="16.7109375" style="0" customWidth="1"/>
    <col min="4" max="7" width="5.57421875" style="9" customWidth="1"/>
    <col min="8" max="9" width="4.28125" style="9" customWidth="1"/>
    <col min="10" max="10" width="5.7109375" style="9" customWidth="1"/>
    <col min="11" max="12" width="3.7109375" style="0" customWidth="1"/>
  </cols>
  <sheetData>
    <row r="1" spans="1:12" ht="13.5">
      <c r="A1" s="8" t="s">
        <v>92</v>
      </c>
      <c r="L1" s="85"/>
    </row>
    <row r="2" spans="2:12" s="10" customFormat="1" ht="12.75" customHeight="1" thickBot="1">
      <c r="B2" s="9"/>
      <c r="D2" s="40"/>
      <c r="E2" s="40"/>
      <c r="F2" s="40"/>
      <c r="G2" s="40"/>
      <c r="H2" s="40"/>
      <c r="I2" s="40"/>
      <c r="J2" s="40"/>
      <c r="L2" s="85"/>
    </row>
    <row r="3" spans="1:12" s="41" customFormat="1" ht="24.75" customHeight="1" thickBot="1">
      <c r="A3" s="94" t="s">
        <v>19</v>
      </c>
      <c r="B3" s="95" t="s">
        <v>20</v>
      </c>
      <c r="C3" s="96" t="s">
        <v>0</v>
      </c>
      <c r="D3" s="97" t="s">
        <v>21</v>
      </c>
      <c r="E3" s="97" t="s">
        <v>22</v>
      </c>
      <c r="F3" s="97" t="s">
        <v>1</v>
      </c>
      <c r="G3" s="97" t="s">
        <v>18</v>
      </c>
      <c r="H3" s="97" t="s">
        <v>5</v>
      </c>
      <c r="I3" s="97" t="s">
        <v>6</v>
      </c>
      <c r="J3" s="98" t="s">
        <v>7</v>
      </c>
      <c r="L3" s="86"/>
    </row>
    <row r="4" spans="1:12" s="85" customFormat="1" ht="12">
      <c r="A4" s="112" t="s">
        <v>288</v>
      </c>
      <c r="B4" s="91" t="s">
        <v>26</v>
      </c>
      <c r="C4" s="92" t="s">
        <v>88</v>
      </c>
      <c r="D4" s="93">
        <v>1</v>
      </c>
      <c r="E4" s="93"/>
      <c r="F4" s="93">
        <v>1</v>
      </c>
      <c r="G4" s="93"/>
      <c r="H4" s="93"/>
      <c r="I4" s="93">
        <v>1</v>
      </c>
      <c r="J4" s="93"/>
      <c r="L4" s="85">
        <v>1</v>
      </c>
    </row>
    <row r="5" spans="1:12" s="11" customFormat="1" ht="12">
      <c r="A5" s="118" t="s">
        <v>360</v>
      </c>
      <c r="B5" s="15" t="s">
        <v>64</v>
      </c>
      <c r="C5" s="15" t="s">
        <v>102</v>
      </c>
      <c r="D5" s="39">
        <v>2</v>
      </c>
      <c r="E5" s="39"/>
      <c r="F5" s="39">
        <v>1</v>
      </c>
      <c r="G5" s="65">
        <v>1</v>
      </c>
      <c r="H5" s="65">
        <v>1</v>
      </c>
      <c r="I5" s="65"/>
      <c r="J5" s="65"/>
      <c r="L5" s="85">
        <v>1</v>
      </c>
    </row>
    <row r="6" spans="1:12" s="11" customFormat="1" ht="12">
      <c r="A6" s="90" t="s">
        <v>307</v>
      </c>
      <c r="B6" s="15" t="s">
        <v>64</v>
      </c>
      <c r="C6" s="15" t="s">
        <v>308</v>
      </c>
      <c r="D6" s="39"/>
      <c r="E6" s="39">
        <v>1</v>
      </c>
      <c r="F6" s="39">
        <v>1</v>
      </c>
      <c r="G6" s="65"/>
      <c r="H6" s="65"/>
      <c r="I6" s="65">
        <v>1</v>
      </c>
      <c r="J6" s="65"/>
      <c r="L6" s="85">
        <v>1</v>
      </c>
    </row>
    <row r="7" spans="1:12" s="11" customFormat="1" ht="12" customHeight="1">
      <c r="A7" s="74" t="s">
        <v>63</v>
      </c>
      <c r="B7" s="15" t="s">
        <v>64</v>
      </c>
      <c r="C7" s="15" t="s">
        <v>65</v>
      </c>
      <c r="D7" s="39">
        <v>1</v>
      </c>
      <c r="E7" s="39"/>
      <c r="F7" s="39">
        <v>1</v>
      </c>
      <c r="G7" s="65"/>
      <c r="H7" s="65">
        <v>1</v>
      </c>
      <c r="I7" s="65"/>
      <c r="J7" s="65"/>
      <c r="L7" s="85">
        <v>1</v>
      </c>
    </row>
    <row r="8" spans="1:12" s="11" customFormat="1" ht="12.75" customHeight="1">
      <c r="A8" s="107" t="s">
        <v>247</v>
      </c>
      <c r="B8" s="89" t="s">
        <v>64</v>
      </c>
      <c r="C8" s="15" t="s">
        <v>248</v>
      </c>
      <c r="D8" s="39">
        <v>2</v>
      </c>
      <c r="E8" s="39"/>
      <c r="F8" s="39">
        <v>2</v>
      </c>
      <c r="G8" s="39"/>
      <c r="H8" s="39">
        <v>2</v>
      </c>
      <c r="I8" s="39"/>
      <c r="J8" s="39"/>
      <c r="L8" s="85">
        <v>1</v>
      </c>
    </row>
    <row r="9" spans="1:12" s="11" customFormat="1" ht="12.75" customHeight="1">
      <c r="A9" s="117" t="s">
        <v>339</v>
      </c>
      <c r="B9" s="89" t="s">
        <v>64</v>
      </c>
      <c r="C9" s="15" t="s">
        <v>340</v>
      </c>
      <c r="D9" s="39">
        <v>1</v>
      </c>
      <c r="E9" s="39"/>
      <c r="F9" s="39">
        <v>1</v>
      </c>
      <c r="G9" s="39"/>
      <c r="H9" s="39">
        <v>1</v>
      </c>
      <c r="I9" s="39"/>
      <c r="J9" s="39"/>
      <c r="L9" s="85">
        <v>1</v>
      </c>
    </row>
    <row r="10" spans="1:12" s="85" customFormat="1" ht="12">
      <c r="A10" s="109" t="s">
        <v>281</v>
      </c>
      <c r="B10" s="89" t="s">
        <v>64</v>
      </c>
      <c r="C10" s="15" t="s">
        <v>83</v>
      </c>
      <c r="D10" s="39">
        <v>1</v>
      </c>
      <c r="E10" s="39"/>
      <c r="F10" s="39">
        <v>1</v>
      </c>
      <c r="G10" s="39"/>
      <c r="H10" s="39"/>
      <c r="I10" s="39"/>
      <c r="J10" s="39">
        <v>1</v>
      </c>
      <c r="K10" s="11"/>
      <c r="L10" s="85">
        <v>1</v>
      </c>
    </row>
    <row r="11" spans="1:12" s="85" customFormat="1" ht="12">
      <c r="A11" s="13" t="s">
        <v>110</v>
      </c>
      <c r="B11" s="64" t="s">
        <v>26</v>
      </c>
      <c r="C11" s="64" t="s">
        <v>27</v>
      </c>
      <c r="D11" s="65">
        <v>4</v>
      </c>
      <c r="E11" s="39"/>
      <c r="F11" s="39">
        <v>4</v>
      </c>
      <c r="G11" s="39"/>
      <c r="H11" s="39">
        <v>4</v>
      </c>
      <c r="I11" s="39"/>
      <c r="J11" s="39"/>
      <c r="K11" s="11"/>
      <c r="L11" s="11">
        <v>1</v>
      </c>
    </row>
    <row r="12" spans="1:12" s="11" customFormat="1" ht="12">
      <c r="A12" s="12" t="s">
        <v>95</v>
      </c>
      <c r="B12" s="99" t="s">
        <v>64</v>
      </c>
      <c r="C12" s="100" t="s">
        <v>96</v>
      </c>
      <c r="D12" s="39">
        <v>4</v>
      </c>
      <c r="E12" s="15"/>
      <c r="F12" s="39">
        <v>2</v>
      </c>
      <c r="G12" s="39">
        <v>2</v>
      </c>
      <c r="H12" s="39">
        <v>1</v>
      </c>
      <c r="I12" s="39">
        <v>1</v>
      </c>
      <c r="J12" s="15"/>
      <c r="K12" s="85"/>
      <c r="L12" s="11">
        <v>1</v>
      </c>
    </row>
    <row r="13" spans="1:12" s="11" customFormat="1" ht="12">
      <c r="A13" s="103" t="s">
        <v>153</v>
      </c>
      <c r="B13" s="15" t="s">
        <v>154</v>
      </c>
      <c r="C13" s="15" t="s">
        <v>155</v>
      </c>
      <c r="D13" s="39">
        <v>1</v>
      </c>
      <c r="E13" s="39"/>
      <c r="F13" s="39">
        <v>1</v>
      </c>
      <c r="G13" s="39"/>
      <c r="H13" s="39"/>
      <c r="I13" s="39">
        <v>1</v>
      </c>
      <c r="J13" s="39"/>
      <c r="L13" s="85">
        <v>1</v>
      </c>
    </row>
    <row r="14" spans="1:12" s="85" customFormat="1" ht="12">
      <c r="A14" s="12" t="s">
        <v>233</v>
      </c>
      <c r="B14" s="15" t="s">
        <v>64</v>
      </c>
      <c r="C14" s="15" t="s">
        <v>234</v>
      </c>
      <c r="D14" s="65">
        <v>1</v>
      </c>
      <c r="E14" s="39"/>
      <c r="F14" s="39"/>
      <c r="G14" s="39">
        <v>1</v>
      </c>
      <c r="H14" s="15"/>
      <c r="I14" s="15"/>
      <c r="J14" s="15"/>
      <c r="K14" s="11"/>
      <c r="L14" s="11">
        <v>1</v>
      </c>
    </row>
    <row r="15" spans="1:12" s="85" customFormat="1" ht="12">
      <c r="A15" s="106" t="s">
        <v>209</v>
      </c>
      <c r="B15" s="15" t="s">
        <v>26</v>
      </c>
      <c r="C15" s="15" t="s">
        <v>208</v>
      </c>
      <c r="D15" s="39">
        <v>1</v>
      </c>
      <c r="E15" s="39"/>
      <c r="F15" s="39">
        <v>1</v>
      </c>
      <c r="G15" s="39"/>
      <c r="H15" s="39">
        <v>1</v>
      </c>
      <c r="I15" s="15"/>
      <c r="J15" s="15"/>
      <c r="K15" s="11"/>
      <c r="L15" s="11">
        <v>1</v>
      </c>
    </row>
    <row r="16" spans="1:12" s="85" customFormat="1" ht="12">
      <c r="A16" s="106" t="s">
        <v>343</v>
      </c>
      <c r="B16" s="15" t="s">
        <v>26</v>
      </c>
      <c r="C16" s="15" t="s">
        <v>344</v>
      </c>
      <c r="D16" s="39"/>
      <c r="E16" s="39">
        <v>1</v>
      </c>
      <c r="F16" s="39">
        <v>1</v>
      </c>
      <c r="G16" s="39"/>
      <c r="H16" s="15"/>
      <c r="I16" s="39">
        <v>1</v>
      </c>
      <c r="J16" s="15"/>
      <c r="K16" s="11"/>
      <c r="L16" s="11">
        <v>1</v>
      </c>
    </row>
    <row r="17" spans="1:12" s="11" customFormat="1" ht="12">
      <c r="A17" s="12" t="s">
        <v>202</v>
      </c>
      <c r="B17" s="15" t="s">
        <v>64</v>
      </c>
      <c r="C17" s="15" t="s">
        <v>203</v>
      </c>
      <c r="D17" s="39">
        <v>2</v>
      </c>
      <c r="E17" s="39"/>
      <c r="F17" s="39">
        <v>1</v>
      </c>
      <c r="G17" s="39">
        <v>1</v>
      </c>
      <c r="H17" s="15"/>
      <c r="I17" s="39">
        <v>1</v>
      </c>
      <c r="J17" s="15"/>
      <c r="L17" s="11">
        <v>1</v>
      </c>
    </row>
    <row r="18" spans="1:12" s="11" customFormat="1" ht="12">
      <c r="A18" s="14" t="s">
        <v>357</v>
      </c>
      <c r="B18" s="15" t="s">
        <v>64</v>
      </c>
      <c r="C18" s="15" t="s">
        <v>358</v>
      </c>
      <c r="D18" s="39">
        <v>1</v>
      </c>
      <c r="E18" s="39"/>
      <c r="F18" s="39">
        <v>1</v>
      </c>
      <c r="G18" s="39"/>
      <c r="H18" s="39">
        <v>1</v>
      </c>
      <c r="I18" s="39"/>
      <c r="J18" s="15"/>
      <c r="L18" s="11">
        <v>1</v>
      </c>
    </row>
    <row r="19" spans="1:12" s="11" customFormat="1" ht="12">
      <c r="A19" s="102" t="s">
        <v>145</v>
      </c>
      <c r="B19" s="15" t="s">
        <v>64</v>
      </c>
      <c r="C19" s="15" t="s">
        <v>144</v>
      </c>
      <c r="D19" s="39">
        <v>1</v>
      </c>
      <c r="E19" s="39"/>
      <c r="F19" s="39"/>
      <c r="G19" s="39">
        <v>1</v>
      </c>
      <c r="H19" s="15"/>
      <c r="I19" s="15"/>
      <c r="J19" s="15"/>
      <c r="L19" s="11">
        <v>1</v>
      </c>
    </row>
    <row r="20" spans="1:12" s="11" customFormat="1" ht="12">
      <c r="A20" s="106" t="s">
        <v>215</v>
      </c>
      <c r="B20" s="15" t="s">
        <v>26</v>
      </c>
      <c r="C20" s="15" t="s">
        <v>216</v>
      </c>
      <c r="D20" s="39">
        <v>2</v>
      </c>
      <c r="E20" s="15"/>
      <c r="F20" s="39"/>
      <c r="G20" s="39">
        <v>2</v>
      </c>
      <c r="H20" s="39"/>
      <c r="I20" s="39"/>
      <c r="J20" s="39"/>
      <c r="K20" s="85"/>
      <c r="L20" s="85">
        <v>1</v>
      </c>
    </row>
    <row r="21" spans="1:12" s="85" customFormat="1" ht="12" customHeight="1">
      <c r="A21" s="13" t="s">
        <v>178</v>
      </c>
      <c r="B21" s="99" t="s">
        <v>26</v>
      </c>
      <c r="C21" s="100" t="s">
        <v>173</v>
      </c>
      <c r="D21" s="39">
        <v>1</v>
      </c>
      <c r="E21" s="15"/>
      <c r="F21" s="39">
        <v>1</v>
      </c>
      <c r="G21" s="39"/>
      <c r="H21" s="39">
        <v>1</v>
      </c>
      <c r="I21" s="39"/>
      <c r="J21" s="39"/>
      <c r="L21" s="85">
        <v>1</v>
      </c>
    </row>
    <row r="22" spans="1:12" s="11" customFormat="1" ht="12" customHeight="1">
      <c r="A22" s="102" t="s">
        <v>161</v>
      </c>
      <c r="B22" s="99" t="s">
        <v>64</v>
      </c>
      <c r="C22" s="100" t="s">
        <v>162</v>
      </c>
      <c r="D22" s="39">
        <v>2</v>
      </c>
      <c r="E22" s="15"/>
      <c r="F22" s="39">
        <v>2</v>
      </c>
      <c r="G22" s="15"/>
      <c r="H22" s="15"/>
      <c r="I22" s="39">
        <v>2</v>
      </c>
      <c r="J22" s="15"/>
      <c r="K22" s="85"/>
      <c r="L22" s="85">
        <v>1</v>
      </c>
    </row>
    <row r="23" spans="1:12" s="11" customFormat="1" ht="12">
      <c r="A23" s="74" t="s">
        <v>115</v>
      </c>
      <c r="B23" s="15" t="s">
        <v>64</v>
      </c>
      <c r="C23" s="15" t="s">
        <v>97</v>
      </c>
      <c r="D23" s="39">
        <v>2</v>
      </c>
      <c r="E23" s="39">
        <v>2</v>
      </c>
      <c r="F23" s="39">
        <v>3</v>
      </c>
      <c r="G23" s="39">
        <v>1</v>
      </c>
      <c r="H23" s="39">
        <v>2</v>
      </c>
      <c r="I23" s="39">
        <v>1</v>
      </c>
      <c r="J23" s="39"/>
      <c r="L23" s="11">
        <v>1</v>
      </c>
    </row>
    <row r="24" spans="1:12" s="11" customFormat="1" ht="12">
      <c r="A24" s="84" t="s">
        <v>235</v>
      </c>
      <c r="B24" s="15" t="s">
        <v>26</v>
      </c>
      <c r="C24" s="15" t="s">
        <v>236</v>
      </c>
      <c r="D24" s="39">
        <v>2</v>
      </c>
      <c r="E24" s="15"/>
      <c r="F24" s="39">
        <v>2</v>
      </c>
      <c r="G24" s="39"/>
      <c r="H24" s="39">
        <v>2</v>
      </c>
      <c r="I24" s="39"/>
      <c r="J24" s="39"/>
      <c r="K24" s="85"/>
      <c r="L24" s="85">
        <v>1</v>
      </c>
    </row>
    <row r="25" spans="1:12" s="11" customFormat="1" ht="12">
      <c r="A25" s="74" t="s">
        <v>120</v>
      </c>
      <c r="B25" s="15" t="s">
        <v>64</v>
      </c>
      <c r="C25" s="15" t="s">
        <v>119</v>
      </c>
      <c r="D25" s="39">
        <v>2</v>
      </c>
      <c r="E25" s="39"/>
      <c r="F25" s="39">
        <v>1</v>
      </c>
      <c r="G25" s="39">
        <v>1</v>
      </c>
      <c r="H25" s="39">
        <v>1</v>
      </c>
      <c r="I25" s="39"/>
      <c r="J25" s="39"/>
      <c r="L25" s="85">
        <v>1</v>
      </c>
    </row>
    <row r="26" spans="1:12" s="11" customFormat="1" ht="12">
      <c r="A26" s="13" t="s">
        <v>73</v>
      </c>
      <c r="B26" s="15" t="s">
        <v>26</v>
      </c>
      <c r="C26" s="15" t="s">
        <v>74</v>
      </c>
      <c r="D26" s="39">
        <v>3</v>
      </c>
      <c r="E26" s="15"/>
      <c r="F26" s="39"/>
      <c r="G26" s="39">
        <v>3</v>
      </c>
      <c r="H26" s="39"/>
      <c r="I26" s="39"/>
      <c r="J26" s="39"/>
      <c r="K26" s="85"/>
      <c r="L26" s="85">
        <v>1</v>
      </c>
    </row>
    <row r="27" spans="1:12" s="11" customFormat="1" ht="12">
      <c r="A27" s="12" t="s">
        <v>349</v>
      </c>
      <c r="B27" s="15" t="s">
        <v>64</v>
      </c>
      <c r="C27" s="15" t="s">
        <v>304</v>
      </c>
      <c r="D27" s="39"/>
      <c r="E27" s="39">
        <v>1</v>
      </c>
      <c r="F27" s="39">
        <v>1</v>
      </c>
      <c r="G27" s="39"/>
      <c r="H27" s="39"/>
      <c r="I27" s="39">
        <v>1</v>
      </c>
      <c r="J27" s="39"/>
      <c r="K27" s="85"/>
      <c r="L27" s="85">
        <v>1</v>
      </c>
    </row>
    <row r="28" spans="1:12" s="11" customFormat="1" ht="12">
      <c r="A28" s="106" t="s">
        <v>257</v>
      </c>
      <c r="B28" s="15" t="s">
        <v>26</v>
      </c>
      <c r="C28" s="15" t="s">
        <v>258</v>
      </c>
      <c r="D28" s="39">
        <v>1</v>
      </c>
      <c r="E28" s="39"/>
      <c r="F28" s="39">
        <v>1</v>
      </c>
      <c r="G28" s="39"/>
      <c r="H28" s="39">
        <v>1</v>
      </c>
      <c r="I28" s="39"/>
      <c r="J28" s="39"/>
      <c r="L28" s="11">
        <v>1</v>
      </c>
    </row>
    <row r="29" spans="1:12" s="11" customFormat="1" ht="12">
      <c r="A29" s="14" t="s">
        <v>176</v>
      </c>
      <c r="B29" s="15" t="s">
        <v>64</v>
      </c>
      <c r="C29" s="15" t="s">
        <v>177</v>
      </c>
      <c r="D29" s="39">
        <v>1</v>
      </c>
      <c r="E29" s="39">
        <v>2</v>
      </c>
      <c r="F29" s="39">
        <v>1</v>
      </c>
      <c r="G29" s="39">
        <v>2</v>
      </c>
      <c r="H29" s="39">
        <v>1</v>
      </c>
      <c r="I29" s="39"/>
      <c r="J29" s="39"/>
      <c r="L29" s="11">
        <v>1</v>
      </c>
    </row>
    <row r="30" spans="1:12" s="11" customFormat="1" ht="12">
      <c r="A30" s="12" t="s">
        <v>108</v>
      </c>
      <c r="B30" s="15" t="s">
        <v>64</v>
      </c>
      <c r="C30" s="15" t="s">
        <v>72</v>
      </c>
      <c r="D30" s="39">
        <v>1</v>
      </c>
      <c r="E30" s="39"/>
      <c r="F30" s="39"/>
      <c r="G30" s="39">
        <v>1</v>
      </c>
      <c r="H30" s="39"/>
      <c r="I30" s="39"/>
      <c r="J30" s="39"/>
      <c r="L30" s="11">
        <v>1</v>
      </c>
    </row>
    <row r="31" spans="1:12" s="11" customFormat="1" ht="12">
      <c r="A31" s="12" t="s">
        <v>284</v>
      </c>
      <c r="B31" s="15" t="s">
        <v>64</v>
      </c>
      <c r="C31" s="15" t="s">
        <v>285</v>
      </c>
      <c r="D31" s="39">
        <v>1</v>
      </c>
      <c r="E31" s="39"/>
      <c r="F31" s="39">
        <v>1</v>
      </c>
      <c r="G31" s="39"/>
      <c r="H31" s="39">
        <v>1</v>
      </c>
      <c r="I31" s="39"/>
      <c r="J31" s="39"/>
      <c r="L31" s="11">
        <v>1</v>
      </c>
    </row>
    <row r="32" spans="1:12" s="11" customFormat="1" ht="12">
      <c r="A32" s="84" t="s">
        <v>51</v>
      </c>
      <c r="B32" s="99" t="s">
        <v>26</v>
      </c>
      <c r="C32" s="100" t="s">
        <v>52</v>
      </c>
      <c r="D32" s="39">
        <v>2</v>
      </c>
      <c r="E32" s="39"/>
      <c r="F32" s="39">
        <v>1</v>
      </c>
      <c r="G32" s="39">
        <v>1</v>
      </c>
      <c r="H32" s="39">
        <v>1</v>
      </c>
      <c r="I32" s="39"/>
      <c r="J32" s="39"/>
      <c r="L32" s="11">
        <v>1</v>
      </c>
    </row>
    <row r="33" spans="1:12" s="11" customFormat="1" ht="12">
      <c r="A33" s="84" t="s">
        <v>174</v>
      </c>
      <c r="B33" s="15" t="s">
        <v>26</v>
      </c>
      <c r="C33" s="15" t="s">
        <v>175</v>
      </c>
      <c r="D33" s="39">
        <v>2</v>
      </c>
      <c r="E33" s="39"/>
      <c r="F33" s="39">
        <v>2</v>
      </c>
      <c r="G33" s="39"/>
      <c r="H33" s="39">
        <v>1</v>
      </c>
      <c r="I33" s="39">
        <v>1</v>
      </c>
      <c r="J33" s="39"/>
      <c r="L33" s="85">
        <v>1</v>
      </c>
    </row>
    <row r="34" spans="1:12" s="11" customFormat="1" ht="12">
      <c r="A34" s="12" t="s">
        <v>148</v>
      </c>
      <c r="B34" s="15" t="s">
        <v>64</v>
      </c>
      <c r="C34" s="15" t="s">
        <v>149</v>
      </c>
      <c r="D34" s="39">
        <v>2</v>
      </c>
      <c r="E34" s="39"/>
      <c r="F34" s="39">
        <v>1</v>
      </c>
      <c r="G34" s="39">
        <v>1</v>
      </c>
      <c r="H34" s="39">
        <v>1</v>
      </c>
      <c r="I34" s="65"/>
      <c r="J34" s="39"/>
      <c r="L34" s="85">
        <v>1</v>
      </c>
    </row>
    <row r="35" spans="1:12" s="11" customFormat="1" ht="12" thickBot="1">
      <c r="A35" s="46"/>
      <c r="B35" s="70"/>
      <c r="C35" s="47"/>
      <c r="D35" s="71"/>
      <c r="E35" s="66"/>
      <c r="F35" s="66"/>
      <c r="G35" s="66"/>
      <c r="H35" s="66"/>
      <c r="I35" s="66"/>
      <c r="J35" s="66"/>
      <c r="K35" s="17"/>
      <c r="L35" s="87"/>
    </row>
    <row r="36" spans="1:12" s="42" customFormat="1" ht="12" thickBot="1">
      <c r="A36" s="67" t="s">
        <v>23</v>
      </c>
      <c r="B36" s="68">
        <f>SUM(L4:L35)</f>
        <v>31</v>
      </c>
      <c r="C36" s="67" t="s">
        <v>24</v>
      </c>
      <c r="D36" s="69">
        <f aca="true" t="shared" si="0" ref="D36:J36">SUM(D4:D35)</f>
        <v>47</v>
      </c>
      <c r="E36" s="69">
        <f t="shared" si="0"/>
        <v>7</v>
      </c>
      <c r="F36" s="69">
        <f t="shared" si="0"/>
        <v>36</v>
      </c>
      <c r="G36" s="69">
        <f t="shared" si="0"/>
        <v>18</v>
      </c>
      <c r="H36" s="69">
        <f t="shared" si="0"/>
        <v>24</v>
      </c>
      <c r="I36" s="69">
        <f t="shared" si="0"/>
        <v>11</v>
      </c>
      <c r="J36" s="69">
        <f t="shared" si="0"/>
        <v>1</v>
      </c>
      <c r="L36" s="86"/>
    </row>
  </sheetData>
  <printOptions/>
  <pageMargins left="0.75" right="0.75" top="1" bottom="1" header="0.5" footer="0.5"/>
  <pageSetup horizontalDpi="600" verticalDpi="600" orientation="portrait" paperSize="9" scale="90" r:id="rId1"/>
  <headerFooter alignWithMargins="0">
    <oddFooter>&amp;LPer Harald Sivesind&amp;CSide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workbookViewId="0" topLeftCell="B1">
      <pane ySplit="2" topLeftCell="BM3" activePane="bottomLeft" state="frozen"/>
      <selection pane="topLeft" activeCell="A1" sqref="A1"/>
      <selection pane="bottomLeft" activeCell="J8" sqref="J8"/>
    </sheetView>
  </sheetViews>
  <sheetFormatPr defaultColWidth="11.421875" defaultRowHeight="12.75"/>
  <cols>
    <col min="1" max="1" width="4.57421875" style="29" customWidth="1"/>
    <col min="2" max="2" width="11.421875" style="29" customWidth="1"/>
    <col min="3" max="3" width="50.140625" style="29" customWidth="1"/>
    <col min="4" max="4" width="30.140625" style="29" customWidth="1"/>
    <col min="5" max="5" width="12.57421875" style="38" customWidth="1"/>
    <col min="6" max="11" width="9.7109375" style="38" customWidth="1"/>
    <col min="12" max="12" width="21.421875" style="29" customWidth="1"/>
    <col min="13" max="16384" width="11.421875" style="29" customWidth="1"/>
  </cols>
  <sheetData>
    <row r="1" spans="1:12" s="37" customFormat="1" ht="27" thickBot="1">
      <c r="A1" s="4"/>
      <c r="B1" s="4" t="s">
        <v>9</v>
      </c>
      <c r="C1" s="4" t="s">
        <v>2</v>
      </c>
      <c r="D1" s="4" t="s">
        <v>0</v>
      </c>
      <c r="E1" s="6" t="s">
        <v>12</v>
      </c>
      <c r="F1" s="6" t="s">
        <v>13</v>
      </c>
      <c r="G1" s="5" t="s">
        <v>1</v>
      </c>
      <c r="H1" s="6" t="s">
        <v>18</v>
      </c>
      <c r="I1" s="5" t="s">
        <v>5</v>
      </c>
      <c r="J1" s="5" t="s">
        <v>6</v>
      </c>
      <c r="K1" s="5" t="s">
        <v>7</v>
      </c>
      <c r="L1" s="7" t="s">
        <v>17</v>
      </c>
    </row>
    <row r="2" spans="1:11" s="37" customFormat="1" ht="14.25" thickBot="1" thickTop="1">
      <c r="A2" s="4" t="s">
        <v>8</v>
      </c>
      <c r="B2" s="5">
        <f>SUM(B3:B100)</f>
        <v>47</v>
      </c>
      <c r="C2" s="4"/>
      <c r="D2" s="4"/>
      <c r="E2" s="5">
        <f>SUM(E3:E100)</f>
        <v>47</v>
      </c>
      <c r="F2" s="5">
        <f aca="true" t="shared" si="0" ref="F2:K2">SUM(F3:F100)</f>
        <v>0</v>
      </c>
      <c r="G2" s="5">
        <f t="shared" si="0"/>
        <v>36</v>
      </c>
      <c r="H2" s="5">
        <f t="shared" si="0"/>
        <v>11</v>
      </c>
      <c r="I2" s="5">
        <f t="shared" si="0"/>
        <v>24</v>
      </c>
      <c r="J2" s="5">
        <f t="shared" si="0"/>
        <v>11</v>
      </c>
      <c r="K2" s="5">
        <f t="shared" si="0"/>
        <v>1</v>
      </c>
    </row>
    <row r="3" spans="2:9" ht="13.5" thickTop="1">
      <c r="B3" s="38">
        <v>1</v>
      </c>
      <c r="C3" s="83" t="s">
        <v>28</v>
      </c>
      <c r="D3" s="29" t="s">
        <v>29</v>
      </c>
      <c r="E3" s="38">
        <v>1</v>
      </c>
      <c r="G3" s="38">
        <v>1</v>
      </c>
      <c r="I3" s="38">
        <v>1</v>
      </c>
    </row>
    <row r="4" spans="2:8" ht="12.75">
      <c r="B4" s="38">
        <v>1</v>
      </c>
      <c r="C4" s="83" t="s">
        <v>49</v>
      </c>
      <c r="D4" s="29" t="s">
        <v>50</v>
      </c>
      <c r="E4" s="38">
        <v>1</v>
      </c>
      <c r="H4" s="38">
        <v>1</v>
      </c>
    </row>
    <row r="5" spans="2:9" ht="12.75">
      <c r="B5" s="38">
        <v>1</v>
      </c>
      <c r="C5" s="83" t="s">
        <v>56</v>
      </c>
      <c r="D5" s="29" t="s">
        <v>58</v>
      </c>
      <c r="E5" s="38">
        <v>1</v>
      </c>
      <c r="G5" s="38">
        <v>1</v>
      </c>
      <c r="I5" s="38">
        <v>1</v>
      </c>
    </row>
    <row r="6" spans="2:12" ht="12.75">
      <c r="B6" s="38">
        <v>1</v>
      </c>
      <c r="C6" s="29" t="s">
        <v>106</v>
      </c>
      <c r="D6" s="29" t="s">
        <v>59</v>
      </c>
      <c r="E6" s="38">
        <v>1</v>
      </c>
      <c r="G6" s="38">
        <v>1</v>
      </c>
      <c r="I6" s="38">
        <v>1</v>
      </c>
      <c r="L6" s="52"/>
    </row>
    <row r="7" spans="2:10" ht="12.75">
      <c r="B7" s="38">
        <v>1</v>
      </c>
      <c r="C7" s="83" t="s">
        <v>70</v>
      </c>
      <c r="D7" s="29" t="s">
        <v>75</v>
      </c>
      <c r="E7" s="38">
        <v>1</v>
      </c>
      <c r="G7" s="38">
        <v>1</v>
      </c>
      <c r="J7" s="38">
        <v>1</v>
      </c>
    </row>
    <row r="8" spans="2:12" ht="12.75">
      <c r="B8" s="38">
        <v>1</v>
      </c>
      <c r="C8" s="29" t="s">
        <v>312</v>
      </c>
      <c r="D8" s="29" t="s">
        <v>76</v>
      </c>
      <c r="E8" s="38">
        <v>1</v>
      </c>
      <c r="G8" s="38">
        <v>1</v>
      </c>
      <c r="J8" s="38">
        <v>1</v>
      </c>
      <c r="L8" s="29" t="s">
        <v>167</v>
      </c>
    </row>
    <row r="9" spans="2:8" ht="12.75">
      <c r="B9" s="38">
        <v>1</v>
      </c>
      <c r="C9" s="29" t="s">
        <v>77</v>
      </c>
      <c r="D9" s="29" t="s">
        <v>78</v>
      </c>
      <c r="E9" s="38">
        <v>1</v>
      </c>
      <c r="H9" s="38">
        <v>1</v>
      </c>
    </row>
    <row r="10" spans="2:12" ht="12.75">
      <c r="B10" s="38">
        <v>1</v>
      </c>
      <c r="C10" s="29" t="s">
        <v>84</v>
      </c>
      <c r="D10" s="29" t="s">
        <v>85</v>
      </c>
      <c r="E10" s="38">
        <v>1</v>
      </c>
      <c r="G10" s="38">
        <v>1</v>
      </c>
      <c r="K10" s="38">
        <v>1</v>
      </c>
      <c r="L10" s="29" t="s">
        <v>294</v>
      </c>
    </row>
    <row r="11" spans="2:10" ht="12.75">
      <c r="B11" s="38">
        <v>1</v>
      </c>
      <c r="C11" s="83" t="s">
        <v>86</v>
      </c>
      <c r="D11" s="29" t="s">
        <v>87</v>
      </c>
      <c r="E11" s="38">
        <v>1</v>
      </c>
      <c r="G11" s="38">
        <v>1</v>
      </c>
      <c r="J11" s="38">
        <v>1</v>
      </c>
    </row>
    <row r="12" spans="2:9" ht="12.75">
      <c r="B12" s="38">
        <v>1</v>
      </c>
      <c r="C12" s="83" t="s">
        <v>93</v>
      </c>
      <c r="D12" s="29" t="s">
        <v>94</v>
      </c>
      <c r="E12" s="38">
        <v>1</v>
      </c>
      <c r="G12" s="38">
        <v>1</v>
      </c>
      <c r="I12" s="38">
        <v>1</v>
      </c>
    </row>
    <row r="13" spans="2:12" ht="12.75">
      <c r="B13" s="38">
        <v>1</v>
      </c>
      <c r="C13" s="29" t="s">
        <v>150</v>
      </c>
      <c r="D13" s="29" t="s">
        <v>102</v>
      </c>
      <c r="E13" s="38">
        <v>1</v>
      </c>
      <c r="H13" s="38">
        <v>1</v>
      </c>
      <c r="L13" s="29" t="s">
        <v>290</v>
      </c>
    </row>
    <row r="14" spans="2:9" ht="12.75">
      <c r="B14" s="38">
        <v>1</v>
      </c>
      <c r="C14" s="29" t="s">
        <v>116</v>
      </c>
      <c r="D14" s="29" t="s">
        <v>102</v>
      </c>
      <c r="E14" s="38">
        <v>1</v>
      </c>
      <c r="G14" s="38">
        <v>1</v>
      </c>
      <c r="I14" s="38">
        <v>1</v>
      </c>
    </row>
    <row r="15" spans="2:10" ht="12.75">
      <c r="B15" s="38">
        <v>1</v>
      </c>
      <c r="C15" s="29" t="s">
        <v>130</v>
      </c>
      <c r="D15" s="29" t="s">
        <v>129</v>
      </c>
      <c r="E15" s="38">
        <v>1</v>
      </c>
      <c r="G15" s="38">
        <v>1</v>
      </c>
      <c r="J15" s="38">
        <v>1</v>
      </c>
    </row>
    <row r="16" spans="2:8" ht="12.75">
      <c r="B16" s="38">
        <v>1</v>
      </c>
      <c r="C16" s="83" t="s">
        <v>103</v>
      </c>
      <c r="D16" s="29" t="s">
        <v>104</v>
      </c>
      <c r="E16" s="38">
        <v>1</v>
      </c>
      <c r="H16" s="38">
        <v>1</v>
      </c>
    </row>
    <row r="17" spans="2:12" ht="12.75">
      <c r="B17" s="38">
        <v>1</v>
      </c>
      <c r="C17" s="29" t="s">
        <v>297</v>
      </c>
      <c r="D17" s="29" t="s">
        <v>114</v>
      </c>
      <c r="E17" s="38">
        <v>1</v>
      </c>
      <c r="G17" s="38">
        <v>1</v>
      </c>
      <c r="J17" s="38">
        <v>1</v>
      </c>
      <c r="L17" s="29" t="s">
        <v>139</v>
      </c>
    </row>
    <row r="18" spans="2:9" ht="12.75">
      <c r="B18" s="38">
        <v>1</v>
      </c>
      <c r="C18" s="29" t="s">
        <v>112</v>
      </c>
      <c r="D18" s="29" t="s">
        <v>113</v>
      </c>
      <c r="E18" s="38">
        <v>1</v>
      </c>
      <c r="G18" s="38">
        <v>1</v>
      </c>
      <c r="I18" s="38">
        <v>1</v>
      </c>
    </row>
    <row r="19" spans="2:8" ht="12.75">
      <c r="B19" s="38">
        <v>1</v>
      </c>
      <c r="C19" s="29" t="s">
        <v>125</v>
      </c>
      <c r="D19" s="29" t="s">
        <v>126</v>
      </c>
      <c r="E19" s="38">
        <v>1</v>
      </c>
      <c r="H19" s="38">
        <v>1</v>
      </c>
    </row>
    <row r="20" spans="2:9" ht="12.75">
      <c r="B20" s="38">
        <v>1</v>
      </c>
      <c r="C20" s="29" t="s">
        <v>132</v>
      </c>
      <c r="D20" s="29" t="s">
        <v>131</v>
      </c>
      <c r="E20" s="38">
        <v>1</v>
      </c>
      <c r="G20" s="38">
        <v>1</v>
      </c>
      <c r="I20" s="38">
        <v>1</v>
      </c>
    </row>
    <row r="21" spans="2:9" ht="12.75">
      <c r="B21" s="38">
        <v>1</v>
      </c>
      <c r="C21" s="101" t="s">
        <v>133</v>
      </c>
      <c r="D21" s="29" t="s">
        <v>134</v>
      </c>
      <c r="E21" s="38">
        <v>1</v>
      </c>
      <c r="G21" s="38">
        <v>1</v>
      </c>
      <c r="I21" s="38">
        <v>1</v>
      </c>
    </row>
    <row r="22" spans="2:9" ht="12.75">
      <c r="B22" s="38">
        <v>1</v>
      </c>
      <c r="C22" s="29" t="s">
        <v>135</v>
      </c>
      <c r="D22" s="29" t="s">
        <v>136</v>
      </c>
      <c r="E22" s="38">
        <v>1</v>
      </c>
      <c r="G22" s="38">
        <v>1</v>
      </c>
      <c r="I22" s="38">
        <v>1</v>
      </c>
    </row>
    <row r="23" spans="2:10" ht="12.75">
      <c r="B23" s="38">
        <v>1</v>
      </c>
      <c r="C23" s="83" t="s">
        <v>151</v>
      </c>
      <c r="D23" s="29" t="s">
        <v>152</v>
      </c>
      <c r="E23" s="38">
        <v>1</v>
      </c>
      <c r="G23" s="38">
        <v>1</v>
      </c>
      <c r="J23" s="38">
        <v>1</v>
      </c>
    </row>
    <row r="24" spans="2:12" ht="12.75">
      <c r="B24" s="38">
        <v>1</v>
      </c>
      <c r="C24" s="83" t="s">
        <v>159</v>
      </c>
      <c r="D24" s="29" t="s">
        <v>160</v>
      </c>
      <c r="E24" s="38">
        <v>1</v>
      </c>
      <c r="G24" s="38">
        <v>1</v>
      </c>
      <c r="J24" s="38">
        <v>1</v>
      </c>
      <c r="L24" s="29" t="s">
        <v>167</v>
      </c>
    </row>
    <row r="25" spans="2:10" ht="12.75">
      <c r="B25" s="38">
        <v>1</v>
      </c>
      <c r="C25" s="29" t="s">
        <v>189</v>
      </c>
      <c r="D25" s="29" t="s">
        <v>168</v>
      </c>
      <c r="E25" s="38">
        <v>1</v>
      </c>
      <c r="G25" s="38">
        <v>1</v>
      </c>
      <c r="J25" s="38">
        <v>1</v>
      </c>
    </row>
    <row r="26" spans="2:9" ht="12.75">
      <c r="B26" s="38">
        <v>1</v>
      </c>
      <c r="C26" s="29" t="s">
        <v>190</v>
      </c>
      <c r="D26" s="29" t="s">
        <v>169</v>
      </c>
      <c r="E26" s="38">
        <v>1</v>
      </c>
      <c r="G26" s="38">
        <v>1</v>
      </c>
      <c r="I26" s="38">
        <v>1</v>
      </c>
    </row>
    <row r="27" spans="2:9" ht="12.75">
      <c r="B27" s="38">
        <v>1</v>
      </c>
      <c r="C27" s="83" t="s">
        <v>183</v>
      </c>
      <c r="D27" s="29" t="s">
        <v>170</v>
      </c>
      <c r="E27" s="38">
        <v>1</v>
      </c>
      <c r="G27" s="38">
        <v>1</v>
      </c>
      <c r="I27" s="38">
        <v>1</v>
      </c>
    </row>
    <row r="28" spans="2:12" ht="12.75">
      <c r="B28" s="38">
        <v>1</v>
      </c>
      <c r="C28" s="83" t="s">
        <v>193</v>
      </c>
      <c r="D28" s="29" t="s">
        <v>194</v>
      </c>
      <c r="E28" s="38">
        <v>1</v>
      </c>
      <c r="G28" s="38">
        <v>1</v>
      </c>
      <c r="I28" s="38">
        <v>1</v>
      </c>
      <c r="L28" s="29" t="s">
        <v>167</v>
      </c>
    </row>
    <row r="29" spans="2:8" ht="12.75">
      <c r="B29" s="38">
        <v>1</v>
      </c>
      <c r="C29" s="83" t="s">
        <v>195</v>
      </c>
      <c r="D29" s="29" t="s">
        <v>196</v>
      </c>
      <c r="E29" s="38">
        <v>1</v>
      </c>
      <c r="H29" s="38">
        <v>1</v>
      </c>
    </row>
    <row r="30" spans="2:8" ht="12.75">
      <c r="B30" s="38">
        <v>1</v>
      </c>
      <c r="C30" s="29" t="s">
        <v>364</v>
      </c>
      <c r="D30" s="29" t="s">
        <v>211</v>
      </c>
      <c r="E30" s="38">
        <v>1</v>
      </c>
      <c r="H30" s="38">
        <v>1</v>
      </c>
    </row>
    <row r="31" spans="2:8" ht="12.75">
      <c r="B31" s="38">
        <v>1</v>
      </c>
      <c r="C31" s="29" t="s">
        <v>321</v>
      </c>
      <c r="D31" s="29" t="s">
        <v>131</v>
      </c>
      <c r="E31" s="38">
        <v>1</v>
      </c>
      <c r="H31" s="38">
        <v>1</v>
      </c>
    </row>
    <row r="32" spans="2:9" ht="12.75">
      <c r="B32" s="38">
        <v>1</v>
      </c>
      <c r="C32" s="83" t="s">
        <v>212</v>
      </c>
      <c r="D32" s="29" t="s">
        <v>213</v>
      </c>
      <c r="E32" s="38">
        <v>1</v>
      </c>
      <c r="G32" s="38">
        <v>1</v>
      </c>
      <c r="I32" s="38">
        <v>1</v>
      </c>
    </row>
    <row r="33" spans="2:10" ht="12.75">
      <c r="B33" s="38">
        <v>1</v>
      </c>
      <c r="C33" s="29" t="s">
        <v>220</v>
      </c>
      <c r="D33" s="29" t="s">
        <v>221</v>
      </c>
      <c r="E33" s="38">
        <v>1</v>
      </c>
      <c r="G33" s="38">
        <v>1</v>
      </c>
      <c r="J33" s="38">
        <v>1</v>
      </c>
    </row>
    <row r="34" spans="2:9" ht="12.75">
      <c r="B34" s="38">
        <v>1</v>
      </c>
      <c r="C34" s="83" t="s">
        <v>222</v>
      </c>
      <c r="D34" s="29" t="s">
        <v>239</v>
      </c>
      <c r="E34" s="38">
        <v>1</v>
      </c>
      <c r="G34" s="38">
        <v>1</v>
      </c>
      <c r="I34" s="38">
        <v>1</v>
      </c>
    </row>
    <row r="35" spans="2:8" ht="12.75">
      <c r="B35" s="38">
        <v>1</v>
      </c>
      <c r="C35" s="83" t="s">
        <v>223</v>
      </c>
      <c r="D35" s="29" t="s">
        <v>242</v>
      </c>
      <c r="E35" s="38">
        <v>1</v>
      </c>
      <c r="H35" s="38">
        <v>1</v>
      </c>
    </row>
    <row r="36" spans="2:8" ht="12.75">
      <c r="B36" s="38">
        <v>1</v>
      </c>
      <c r="C36" s="83" t="s">
        <v>224</v>
      </c>
      <c r="D36" s="29" t="s">
        <v>225</v>
      </c>
      <c r="E36" s="38">
        <v>1</v>
      </c>
      <c r="H36" s="38">
        <v>1</v>
      </c>
    </row>
    <row r="37" spans="2:9" ht="12.75">
      <c r="B37" s="38">
        <v>1</v>
      </c>
      <c r="C37" s="29" t="s">
        <v>362</v>
      </c>
      <c r="D37" s="29" t="s">
        <v>228</v>
      </c>
      <c r="E37" s="38">
        <v>1</v>
      </c>
      <c r="G37" s="38">
        <v>1</v>
      </c>
      <c r="I37" s="38">
        <v>1</v>
      </c>
    </row>
    <row r="38" spans="2:9" ht="12.75">
      <c r="B38" s="38">
        <v>1</v>
      </c>
      <c r="C38" s="83" t="s">
        <v>249</v>
      </c>
      <c r="D38" s="29" t="s">
        <v>250</v>
      </c>
      <c r="E38" s="38">
        <v>1</v>
      </c>
      <c r="G38" s="38">
        <v>1</v>
      </c>
      <c r="I38" s="38">
        <v>1</v>
      </c>
    </row>
    <row r="39" spans="2:9" ht="12.75">
      <c r="B39" s="38">
        <v>1</v>
      </c>
      <c r="C39" s="83" t="s">
        <v>254</v>
      </c>
      <c r="D39" s="29" t="s">
        <v>255</v>
      </c>
      <c r="E39" s="38">
        <v>1</v>
      </c>
      <c r="G39" s="38">
        <v>1</v>
      </c>
      <c r="I39" s="38">
        <v>1</v>
      </c>
    </row>
    <row r="40" spans="2:9" ht="12.75">
      <c r="B40" s="38">
        <v>1</v>
      </c>
      <c r="C40" s="83" t="s">
        <v>262</v>
      </c>
      <c r="D40" s="29" t="s">
        <v>263</v>
      </c>
      <c r="E40" s="38">
        <v>1</v>
      </c>
      <c r="G40" s="38">
        <v>1</v>
      </c>
      <c r="I40" s="38">
        <v>1</v>
      </c>
    </row>
    <row r="41" spans="2:12" ht="12.75">
      <c r="B41" s="38">
        <v>1</v>
      </c>
      <c r="C41" s="83" t="s">
        <v>265</v>
      </c>
      <c r="D41" s="29" t="s">
        <v>267</v>
      </c>
      <c r="E41" s="38">
        <v>1</v>
      </c>
      <c r="G41" s="38">
        <v>1</v>
      </c>
      <c r="J41" s="38">
        <v>1</v>
      </c>
      <c r="L41" s="29" t="s">
        <v>167</v>
      </c>
    </row>
    <row r="42" spans="2:9" ht="12.75">
      <c r="B42" s="38">
        <v>1</v>
      </c>
      <c r="C42" s="29" t="s">
        <v>268</v>
      </c>
      <c r="D42" s="29" t="s">
        <v>269</v>
      </c>
      <c r="E42" s="38">
        <v>1</v>
      </c>
      <c r="G42" s="38">
        <v>1</v>
      </c>
      <c r="I42" s="38">
        <v>1</v>
      </c>
    </row>
    <row r="43" spans="2:12" ht="12.75">
      <c r="B43" s="38">
        <v>1</v>
      </c>
      <c r="C43" s="83" t="s">
        <v>270</v>
      </c>
      <c r="D43" s="29" t="s">
        <v>271</v>
      </c>
      <c r="E43" s="38">
        <v>1</v>
      </c>
      <c r="G43" s="38">
        <v>1</v>
      </c>
      <c r="I43" s="38">
        <v>1</v>
      </c>
      <c r="L43" s="29" t="s">
        <v>167</v>
      </c>
    </row>
    <row r="44" spans="2:9" ht="12.75">
      <c r="B44" s="38">
        <v>1</v>
      </c>
      <c r="C44" s="101" t="s">
        <v>273</v>
      </c>
      <c r="D44" s="29" t="s">
        <v>274</v>
      </c>
      <c r="E44" s="38">
        <v>1</v>
      </c>
      <c r="G44" s="38">
        <v>1</v>
      </c>
      <c r="I44" s="38">
        <v>1</v>
      </c>
    </row>
    <row r="45" spans="2:8" ht="12.75">
      <c r="B45" s="38">
        <v>1</v>
      </c>
      <c r="C45" s="83" t="s">
        <v>286</v>
      </c>
      <c r="D45" s="29" t="s">
        <v>287</v>
      </c>
      <c r="E45" s="38">
        <v>1</v>
      </c>
      <c r="H45" s="38">
        <v>1</v>
      </c>
    </row>
    <row r="46" spans="2:9" ht="12.75">
      <c r="B46" s="38">
        <v>1</v>
      </c>
      <c r="C46" s="83" t="s">
        <v>299</v>
      </c>
      <c r="D46" s="29" t="s">
        <v>300</v>
      </c>
      <c r="E46" s="38">
        <v>1</v>
      </c>
      <c r="G46" s="38">
        <v>1</v>
      </c>
      <c r="I46" s="38">
        <v>1</v>
      </c>
    </row>
    <row r="47" spans="2:9" ht="12.75">
      <c r="B47" s="38">
        <v>1</v>
      </c>
      <c r="C47" s="29" t="s">
        <v>325</v>
      </c>
      <c r="D47" s="29" t="s">
        <v>326</v>
      </c>
      <c r="E47" s="38">
        <v>1</v>
      </c>
      <c r="G47" s="38">
        <v>1</v>
      </c>
      <c r="I47" s="38">
        <v>1</v>
      </c>
    </row>
    <row r="48" spans="2:10" ht="12.75">
      <c r="B48" s="38">
        <v>1</v>
      </c>
      <c r="C48" s="29" t="s">
        <v>327</v>
      </c>
      <c r="D48" s="29" t="s">
        <v>328</v>
      </c>
      <c r="E48" s="38">
        <v>1</v>
      </c>
      <c r="G48" s="38">
        <v>1</v>
      </c>
      <c r="J48" s="38">
        <v>1</v>
      </c>
    </row>
    <row r="49" spans="2:9" ht="12.75">
      <c r="B49" s="38">
        <v>1</v>
      </c>
      <c r="C49" s="83" t="s">
        <v>355</v>
      </c>
      <c r="D49" s="29" t="s">
        <v>356</v>
      </c>
      <c r="E49" s="38">
        <v>1</v>
      </c>
      <c r="G49" s="38">
        <v>1</v>
      </c>
      <c r="I49" s="38">
        <v>1</v>
      </c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</sheetData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&amp;LPer Harald Sivesind&amp;CSide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Intek Engineering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Harald Sivesind</dc:creator>
  <cp:keywords/>
  <dc:description/>
  <cp:lastModifiedBy>Per Harald Sivesind</cp:lastModifiedBy>
  <cp:lastPrinted>2009-01-23T07:00:44Z</cp:lastPrinted>
  <dcterms:created xsi:type="dcterms:W3CDTF">2005-08-04T07:52:42Z</dcterms:created>
  <dcterms:modified xsi:type="dcterms:W3CDTF">2009-08-11T08:58:53Z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1548522138</vt:i4>
  </property>
  <property fmtid="{D5CDD505-2E9C-101B-9397-08002B2CF9AE}" pid="3" name="_EmailSubject">
    <vt:lpwstr>Anbefalinger 2008 - 2009.xls</vt:lpwstr>
  </property>
  <property fmtid="{D5CDD505-2E9C-101B-9397-08002B2CF9AE}" pid="4" name="_AuthorEmail">
    <vt:lpwstr>phsi@online.no</vt:lpwstr>
  </property>
  <property fmtid="{D5CDD505-2E9C-101B-9397-08002B2CF9AE}" pid="5" name="_AuthorEmailDisplayName">
    <vt:lpwstr>Per Harald Sivesind</vt:lpwstr>
  </property>
  <property fmtid="{D5CDD505-2E9C-101B-9397-08002B2CF9AE}" pid="6" name="_PreviousAdHocReviewCycleID">
    <vt:i4>1548522138</vt:i4>
  </property>
  <property fmtid="{D5CDD505-2E9C-101B-9397-08002B2CF9AE}" pid="7" name="_ReviewingToolsShownOnce">
    <vt:lpwstr/>
  </property>
</Properties>
</file>